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rint Hidden\"/>
    </mc:Choice>
  </mc:AlternateContent>
  <bookViews>
    <workbookView xWindow="0" yWindow="0" windowWidth="20490" windowHeight="6855" firstSheet="8" activeTab="9"/>
  </bookViews>
  <sheets>
    <sheet name="SPTNW 2 AD" sheetId="2" r:id="rId1"/>
    <sheet name="SPTNW 2 PD" sheetId="3" r:id="rId2"/>
    <sheet name="SPTNW 2 adminkeu" sheetId="4" r:id="rId3"/>
    <sheet name="SPTNW 2 PUU" sheetId="5" r:id="rId4"/>
    <sheet name="SPTNW 2 BMN" sheetId="6" r:id="rId5"/>
    <sheet name="SPTNW 2 JMK" sheetId="7" r:id="rId6"/>
    <sheet name="SPTNW 2 Pengemudi" sheetId="8" r:id="rId7"/>
    <sheet name="SPTNW 2 keamanan" sheetId="9" r:id="rId8"/>
    <sheet name="SPTNW 2 pramu kantor" sheetId="10" r:id="rId9"/>
    <sheet name="SPTNW 2 pemelihara taman" sheetId="11" r:id="rId10"/>
  </sheets>
  <definedNames>
    <definedName name="_xlnm.Print_Titles" localSheetId="0">'SPTNW 2 AD'!$10:$11</definedName>
    <definedName name="_xlnm.Print_Titles" localSheetId="2">'SPTNW 2 adminkeu'!$7:$8</definedName>
    <definedName name="_xlnm.Print_Titles" localSheetId="4">'SPTNW 2 BMN'!$7:$8</definedName>
    <definedName name="_xlnm.Print_Titles" localSheetId="5">'SPTNW 2 JMK'!$7:$8</definedName>
    <definedName name="_xlnm.Print_Titles" localSheetId="7">'SPTNW 2 keamanan'!$7:$8</definedName>
    <definedName name="_xlnm.Print_Titles" localSheetId="1">'SPTNW 2 PD'!$7:$8</definedName>
    <definedName name="_xlnm.Print_Titles" localSheetId="9">'SPTNW 2 pemelihara taman'!$6:$7</definedName>
    <definedName name="_xlnm.Print_Titles" localSheetId="6">'SPTNW 2 Pengemudi'!$7:$8</definedName>
    <definedName name="_xlnm.Print_Titles" localSheetId="8">'SPTNW 2 pramu kantor'!$6:$7</definedName>
    <definedName name="_xlnm.Print_Titles" localSheetId="3">'SPTNW 2 PUU'!$6:$7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11" l="1"/>
  <c r="F36" i="11"/>
  <c r="G32" i="11"/>
  <c r="F32" i="11"/>
  <c r="G29" i="11"/>
  <c r="F29" i="11"/>
  <c r="G26" i="11"/>
  <c r="F26" i="11"/>
  <c r="G21" i="11"/>
  <c r="F21" i="11"/>
  <c r="G14" i="11"/>
  <c r="F14" i="11"/>
  <c r="G8" i="11"/>
  <c r="F8" i="11"/>
  <c r="H30" i="10"/>
  <c r="H29" i="10"/>
  <c r="H28" i="10"/>
  <c r="G27" i="10"/>
  <c r="F27" i="10"/>
  <c r="H26" i="10"/>
  <c r="H25" i="10"/>
  <c r="H24" i="10"/>
  <c r="G23" i="10"/>
  <c r="F23" i="10"/>
  <c r="H22" i="10"/>
  <c r="H21" i="10"/>
  <c r="G20" i="10"/>
  <c r="F20" i="10"/>
  <c r="H19" i="10"/>
  <c r="H18" i="10"/>
  <c r="G17" i="10"/>
  <c r="F17" i="10"/>
  <c r="H16" i="10"/>
  <c r="H15" i="10"/>
  <c r="H14" i="10"/>
  <c r="H13" i="10"/>
  <c r="G12" i="10"/>
  <c r="F12" i="10"/>
  <c r="H11" i="10"/>
  <c r="H10" i="10"/>
  <c r="H9" i="10"/>
  <c r="G8" i="10"/>
  <c r="F8" i="10"/>
  <c r="H32" i="9"/>
  <c r="H31" i="9"/>
  <c r="H30" i="9"/>
  <c r="G29" i="9"/>
  <c r="F29" i="9"/>
  <c r="H28" i="9"/>
  <c r="H27" i="9"/>
  <c r="H26" i="9"/>
  <c r="G25" i="9"/>
  <c r="F25" i="9"/>
  <c r="H24" i="9"/>
  <c r="H23" i="9"/>
  <c r="H22" i="9"/>
  <c r="G21" i="9"/>
  <c r="F21" i="9"/>
  <c r="H20" i="9"/>
  <c r="H19" i="9"/>
  <c r="H18" i="9"/>
  <c r="H17" i="9"/>
  <c r="H16" i="9"/>
  <c r="G15" i="9"/>
  <c r="F15" i="9"/>
  <c r="H14" i="9"/>
  <c r="H13" i="9"/>
  <c r="H12" i="9"/>
  <c r="H11" i="9"/>
  <c r="H10" i="9"/>
  <c r="G9" i="9"/>
  <c r="F9" i="9"/>
  <c r="H43" i="8"/>
  <c r="H42" i="8"/>
  <c r="H41" i="8"/>
  <c r="G40" i="8"/>
  <c r="F40" i="8"/>
  <c r="H39" i="8"/>
  <c r="H38" i="8"/>
  <c r="H37" i="8"/>
  <c r="G36" i="8"/>
  <c r="F36" i="8"/>
  <c r="H35" i="8"/>
  <c r="H34" i="8"/>
  <c r="H33" i="8"/>
  <c r="G32" i="8"/>
  <c r="F32" i="8"/>
  <c r="H31" i="8"/>
  <c r="H30" i="8"/>
  <c r="G29" i="8"/>
  <c r="F29" i="8"/>
  <c r="H28" i="8"/>
  <c r="H27" i="8"/>
  <c r="H26" i="8"/>
  <c r="H25" i="8"/>
  <c r="H24" i="8"/>
  <c r="H23" i="8"/>
  <c r="H22" i="8"/>
  <c r="G21" i="8"/>
  <c r="F21" i="8"/>
  <c r="H20" i="8"/>
  <c r="H19" i="8"/>
  <c r="H18" i="8"/>
  <c r="H17" i="8"/>
  <c r="H16" i="8"/>
  <c r="G15" i="8"/>
  <c r="F15" i="8"/>
  <c r="H14" i="8"/>
  <c r="H13" i="8"/>
  <c r="H12" i="8"/>
  <c r="H11" i="8"/>
  <c r="H10" i="8"/>
  <c r="G9" i="8"/>
  <c r="F9" i="8"/>
  <c r="H35" i="7"/>
  <c r="H34" i="7"/>
  <c r="H33" i="7"/>
  <c r="G32" i="7"/>
  <c r="F32" i="7"/>
  <c r="H31" i="7"/>
  <c r="H30" i="7"/>
  <c r="H29" i="7"/>
  <c r="G28" i="7"/>
  <c r="F28" i="7"/>
  <c r="H27" i="7"/>
  <c r="H26" i="7"/>
  <c r="G25" i="7"/>
  <c r="F25" i="7"/>
  <c r="H24" i="7"/>
  <c r="H23" i="7"/>
  <c r="H22" i="7"/>
  <c r="G21" i="7"/>
  <c r="F21" i="7"/>
  <c r="H20" i="7"/>
  <c r="H19" i="7"/>
  <c r="G18" i="7"/>
  <c r="F18" i="7"/>
  <c r="H17" i="7"/>
  <c r="H16" i="7"/>
  <c r="H15" i="7"/>
  <c r="G14" i="7"/>
  <c r="F14" i="7"/>
  <c r="H13" i="7"/>
  <c r="H12" i="7"/>
  <c r="H11" i="7"/>
  <c r="H10" i="7"/>
  <c r="G9" i="7"/>
  <c r="F9" i="7"/>
  <c r="H8" i="11" l="1"/>
  <c r="K8" i="11" s="1"/>
  <c r="H14" i="11"/>
  <c r="K14" i="11" s="1"/>
  <c r="H21" i="11"/>
  <c r="K21" i="11" s="1"/>
  <c r="H26" i="11"/>
  <c r="K26" i="11" s="1"/>
  <c r="H29" i="11"/>
  <c r="K29" i="11" s="1"/>
  <c r="H32" i="11"/>
  <c r="K32" i="11" s="1"/>
  <c r="H36" i="11"/>
  <c r="K36" i="11" s="1"/>
  <c r="H8" i="10"/>
  <c r="K8" i="10" s="1"/>
  <c r="H27" i="10"/>
  <c r="K27" i="10" s="1"/>
  <c r="H12" i="10"/>
  <c r="K12" i="10" s="1"/>
  <c r="H17" i="10"/>
  <c r="K17" i="10" s="1"/>
  <c r="H20" i="10"/>
  <c r="K20" i="10" s="1"/>
  <c r="H23" i="10"/>
  <c r="K23" i="10" s="1"/>
  <c r="K32" i="10"/>
  <c r="H15" i="9"/>
  <c r="K15" i="9" s="1"/>
  <c r="H25" i="9"/>
  <c r="K25" i="9" s="1"/>
  <c r="H9" i="9"/>
  <c r="K9" i="9" s="1"/>
  <c r="H21" i="9"/>
  <c r="K21" i="9" s="1"/>
  <c r="H29" i="9"/>
  <c r="K29" i="9" s="1"/>
  <c r="H9" i="8"/>
  <c r="K9" i="8" s="1"/>
  <c r="H21" i="8"/>
  <c r="K21" i="8" s="1"/>
  <c r="H36" i="8"/>
  <c r="K36" i="8" s="1"/>
  <c r="H15" i="8"/>
  <c r="K15" i="8" s="1"/>
  <c r="H29" i="8"/>
  <c r="K29" i="8" s="1"/>
  <c r="H32" i="8"/>
  <c r="K32" i="8" s="1"/>
  <c r="H40" i="8"/>
  <c r="K40" i="8" s="1"/>
  <c r="H9" i="7"/>
  <c r="K9" i="7" s="1"/>
  <c r="H25" i="7"/>
  <c r="K25" i="7" s="1"/>
  <c r="H28" i="7"/>
  <c r="K28" i="7" s="1"/>
  <c r="H18" i="7"/>
  <c r="K18" i="7" s="1"/>
  <c r="H21" i="7"/>
  <c r="K21" i="7" s="1"/>
  <c r="H32" i="7"/>
  <c r="K32" i="7" s="1"/>
  <c r="H14" i="7"/>
  <c r="K14" i="7" s="1"/>
  <c r="H79" i="6"/>
  <c r="H78" i="6"/>
  <c r="H77" i="6"/>
  <c r="G76" i="6"/>
  <c r="F76" i="6"/>
  <c r="H75" i="6"/>
  <c r="H74" i="6"/>
  <c r="H73" i="6"/>
  <c r="G72" i="6"/>
  <c r="F72" i="6"/>
  <c r="H71" i="6"/>
  <c r="H70" i="6"/>
  <c r="H69" i="6"/>
  <c r="H68" i="6"/>
  <c r="H67" i="6"/>
  <c r="H66" i="6"/>
  <c r="H65" i="6"/>
  <c r="H64" i="6"/>
  <c r="G63" i="6"/>
  <c r="F63" i="6"/>
  <c r="H62" i="6"/>
  <c r="H61" i="6"/>
  <c r="H60" i="6"/>
  <c r="H59" i="6"/>
  <c r="H58" i="6"/>
  <c r="H57" i="6"/>
  <c r="H56" i="6"/>
  <c r="H55" i="6"/>
  <c r="H54" i="6"/>
  <c r="G53" i="6"/>
  <c r="F53" i="6"/>
  <c r="H52" i="6"/>
  <c r="H51" i="6"/>
  <c r="H50" i="6"/>
  <c r="H49" i="6"/>
  <c r="H48" i="6"/>
  <c r="H47" i="6"/>
  <c r="H46" i="6"/>
  <c r="H45" i="6"/>
  <c r="H44" i="6"/>
  <c r="G43" i="6"/>
  <c r="F43" i="6"/>
  <c r="H42" i="6"/>
  <c r="H41" i="6"/>
  <c r="H40" i="6"/>
  <c r="H39" i="6"/>
  <c r="H38" i="6"/>
  <c r="H37" i="6"/>
  <c r="H36" i="6"/>
  <c r="H35" i="6"/>
  <c r="H34" i="6"/>
  <c r="G33" i="6"/>
  <c r="F33" i="6"/>
  <c r="H32" i="6"/>
  <c r="H31" i="6"/>
  <c r="H30" i="6"/>
  <c r="F29" i="6"/>
  <c r="H28" i="6"/>
  <c r="H27" i="6"/>
  <c r="H26" i="6"/>
  <c r="H24" i="6"/>
  <c r="H23" i="6"/>
  <c r="H22" i="6"/>
  <c r="H21" i="6"/>
  <c r="H20" i="6"/>
  <c r="H19" i="6"/>
  <c r="H18" i="6"/>
  <c r="G17" i="6"/>
  <c r="F17" i="6"/>
  <c r="H16" i="6"/>
  <c r="H15" i="6"/>
  <c r="H14" i="6"/>
  <c r="H13" i="6"/>
  <c r="H12" i="6"/>
  <c r="H11" i="6"/>
  <c r="H10" i="6"/>
  <c r="G9" i="6"/>
  <c r="F9" i="6"/>
  <c r="H54" i="5"/>
  <c r="H53" i="5"/>
  <c r="H52" i="5"/>
  <c r="G51" i="5"/>
  <c r="F51" i="5"/>
  <c r="H50" i="5"/>
  <c r="H49" i="5"/>
  <c r="H48" i="5"/>
  <c r="G47" i="5"/>
  <c r="F47" i="5"/>
  <c r="H46" i="5"/>
  <c r="H45" i="5"/>
  <c r="H44" i="5"/>
  <c r="H43" i="5"/>
  <c r="G42" i="5"/>
  <c r="F42" i="5"/>
  <c r="H41" i="5"/>
  <c r="H40" i="5"/>
  <c r="H39" i="5"/>
  <c r="H38" i="5"/>
  <c r="G36" i="5"/>
  <c r="F36" i="5"/>
  <c r="H35" i="5"/>
  <c r="H34" i="5"/>
  <c r="H33" i="5"/>
  <c r="H32" i="5"/>
  <c r="H31" i="5"/>
  <c r="H30" i="5"/>
  <c r="H29" i="5"/>
  <c r="G28" i="5"/>
  <c r="F28" i="5"/>
  <c r="H27" i="5"/>
  <c r="H26" i="5"/>
  <c r="H25" i="5"/>
  <c r="H24" i="5"/>
  <c r="H23" i="5"/>
  <c r="H22" i="5"/>
  <c r="H21" i="5"/>
  <c r="H20" i="5"/>
  <c r="H19" i="5"/>
  <c r="H18" i="5"/>
  <c r="H17" i="5"/>
  <c r="G16" i="5"/>
  <c r="F16" i="5"/>
  <c r="H15" i="5"/>
  <c r="H14" i="5"/>
  <c r="H13" i="5"/>
  <c r="H12" i="5"/>
  <c r="H11" i="5"/>
  <c r="H10" i="5"/>
  <c r="H9" i="5"/>
  <c r="G8" i="5"/>
  <c r="F8" i="5"/>
  <c r="H44" i="4"/>
  <c r="H43" i="4"/>
  <c r="H42" i="4"/>
  <c r="G41" i="4"/>
  <c r="F41" i="4"/>
  <c r="H40" i="4"/>
  <c r="H39" i="4"/>
  <c r="H38" i="4"/>
  <c r="G37" i="4"/>
  <c r="F37" i="4"/>
  <c r="H36" i="4"/>
  <c r="H35" i="4"/>
  <c r="H34" i="4"/>
  <c r="H33" i="4"/>
  <c r="H32" i="4"/>
  <c r="H31" i="4"/>
  <c r="H30" i="4"/>
  <c r="G29" i="4"/>
  <c r="F29" i="4"/>
  <c r="H28" i="4"/>
  <c r="H27" i="4"/>
  <c r="H26" i="4"/>
  <c r="H25" i="4"/>
  <c r="H24" i="4"/>
  <c r="H23" i="4"/>
  <c r="G22" i="4"/>
  <c r="F22" i="4"/>
  <c r="H21" i="4"/>
  <c r="H20" i="4"/>
  <c r="H19" i="4"/>
  <c r="H18" i="4"/>
  <c r="H17" i="4"/>
  <c r="G16" i="4"/>
  <c r="F16" i="4"/>
  <c r="H15" i="4"/>
  <c r="H14" i="4"/>
  <c r="H13" i="4"/>
  <c r="H12" i="4"/>
  <c r="H11" i="4"/>
  <c r="H10" i="4"/>
  <c r="G9" i="4"/>
  <c r="F9" i="4"/>
  <c r="K33" i="9" l="1"/>
  <c r="K44" i="8"/>
  <c r="K40" i="11"/>
  <c r="K41" i="11" s="1"/>
  <c r="K31" i="10"/>
  <c r="K34" i="9"/>
  <c r="K45" i="8"/>
  <c r="K36" i="7"/>
  <c r="K37" i="7" s="1"/>
  <c r="H17" i="6"/>
  <c r="K17" i="6" s="1"/>
  <c r="H33" i="6"/>
  <c r="K33" i="6" s="1"/>
  <c r="H53" i="6"/>
  <c r="K53" i="6" s="1"/>
  <c r="H76" i="6"/>
  <c r="K76" i="6" s="1"/>
  <c r="H9" i="6"/>
  <c r="K9" i="6" s="1"/>
  <c r="H43" i="6"/>
  <c r="K43" i="6" s="1"/>
  <c r="H63" i="6"/>
  <c r="K63" i="6" s="1"/>
  <c r="G29" i="6"/>
  <c r="F25" i="6"/>
  <c r="H72" i="6"/>
  <c r="K72" i="6" s="1"/>
  <c r="H16" i="5"/>
  <c r="K16" i="5" s="1"/>
  <c r="H36" i="5"/>
  <c r="K36" i="5" s="1"/>
  <c r="H47" i="5"/>
  <c r="K47" i="5" s="1"/>
  <c r="H8" i="5"/>
  <c r="K8" i="5" s="1"/>
  <c r="H28" i="5"/>
  <c r="K28" i="5" s="1"/>
  <c r="H51" i="5"/>
  <c r="K51" i="5" s="1"/>
  <c r="H22" i="4"/>
  <c r="K22" i="4" s="1"/>
  <c r="H29" i="4"/>
  <c r="K29" i="4" s="1"/>
  <c r="H41" i="4"/>
  <c r="K41" i="4" s="1"/>
  <c r="H42" i="5"/>
  <c r="K42" i="5" s="1"/>
  <c r="H16" i="4"/>
  <c r="K16" i="4" s="1"/>
  <c r="H9" i="4"/>
  <c r="K9" i="4" s="1"/>
  <c r="H37" i="4"/>
  <c r="K37" i="4" s="1"/>
  <c r="H247" i="3"/>
  <c r="H246" i="3"/>
  <c r="H245" i="3"/>
  <c r="G244" i="3"/>
  <c r="F244" i="3"/>
  <c r="H243" i="3"/>
  <c r="H242" i="3"/>
  <c r="H241" i="3"/>
  <c r="G240" i="3"/>
  <c r="F240" i="3"/>
  <c r="H239" i="3"/>
  <c r="H238" i="3"/>
  <c r="H237" i="3"/>
  <c r="H236" i="3"/>
  <c r="H235" i="3"/>
  <c r="H234" i="3"/>
  <c r="H233" i="3"/>
  <c r="G232" i="3"/>
  <c r="F232" i="3"/>
  <c r="H231" i="3"/>
  <c r="H230" i="3"/>
  <c r="H229" i="3"/>
  <c r="H228" i="3"/>
  <c r="H227" i="3"/>
  <c r="H226" i="3"/>
  <c r="H225" i="3"/>
  <c r="G224" i="3"/>
  <c r="F224" i="3"/>
  <c r="H223" i="3"/>
  <c r="H222" i="3"/>
  <c r="H221" i="3"/>
  <c r="H220" i="3"/>
  <c r="H219" i="3"/>
  <c r="H218" i="3"/>
  <c r="H217" i="3"/>
  <c r="G216" i="3"/>
  <c r="F216" i="3"/>
  <c r="H215" i="3"/>
  <c r="H214" i="3"/>
  <c r="H213" i="3"/>
  <c r="H212" i="3"/>
  <c r="H211" i="3"/>
  <c r="H210" i="3"/>
  <c r="H209" i="3"/>
  <c r="G208" i="3"/>
  <c r="F208" i="3"/>
  <c r="H207" i="3"/>
  <c r="H206" i="3"/>
  <c r="H205" i="3"/>
  <c r="H204" i="3"/>
  <c r="H203" i="3"/>
  <c r="H202" i="3"/>
  <c r="H201" i="3"/>
  <c r="G200" i="3"/>
  <c r="F200" i="3"/>
  <c r="H199" i="3"/>
  <c r="H198" i="3"/>
  <c r="H197" i="3"/>
  <c r="H196" i="3"/>
  <c r="H195" i="3"/>
  <c r="H194" i="3"/>
  <c r="H193" i="3"/>
  <c r="G192" i="3"/>
  <c r="F192" i="3"/>
  <c r="H191" i="3"/>
  <c r="H190" i="3"/>
  <c r="H189" i="3"/>
  <c r="H188" i="3"/>
  <c r="H187" i="3"/>
  <c r="H186" i="3"/>
  <c r="H185" i="3"/>
  <c r="G184" i="3"/>
  <c r="F184" i="3"/>
  <c r="H183" i="3"/>
  <c r="H182" i="3"/>
  <c r="H181" i="3"/>
  <c r="H180" i="3"/>
  <c r="H179" i="3"/>
  <c r="H178" i="3"/>
  <c r="H177" i="3"/>
  <c r="G176" i="3"/>
  <c r="F176" i="3"/>
  <c r="H175" i="3"/>
  <c r="H174" i="3"/>
  <c r="H173" i="3"/>
  <c r="H172" i="3"/>
  <c r="H171" i="3"/>
  <c r="H170" i="3"/>
  <c r="H169" i="3"/>
  <c r="G168" i="3"/>
  <c r="F168" i="3"/>
  <c r="H167" i="3"/>
  <c r="H166" i="3"/>
  <c r="H165" i="3"/>
  <c r="H164" i="3"/>
  <c r="H163" i="3"/>
  <c r="H162" i="3"/>
  <c r="H161" i="3"/>
  <c r="G160" i="3"/>
  <c r="F160" i="3"/>
  <c r="H159" i="3"/>
  <c r="H158" i="3"/>
  <c r="H157" i="3"/>
  <c r="H156" i="3"/>
  <c r="H155" i="3"/>
  <c r="H154" i="3"/>
  <c r="H153" i="3"/>
  <c r="G152" i="3"/>
  <c r="F152" i="3"/>
  <c r="H151" i="3"/>
  <c r="H150" i="3"/>
  <c r="H149" i="3"/>
  <c r="H148" i="3"/>
  <c r="H147" i="3"/>
  <c r="H146" i="3"/>
  <c r="H145" i="3"/>
  <c r="G144" i="3"/>
  <c r="F144" i="3"/>
  <c r="H143" i="3"/>
  <c r="H142" i="3"/>
  <c r="H141" i="3"/>
  <c r="H140" i="3"/>
  <c r="H139" i="3"/>
  <c r="H138" i="3"/>
  <c r="G137" i="3"/>
  <c r="F137" i="3"/>
  <c r="H136" i="3"/>
  <c r="H135" i="3"/>
  <c r="H134" i="3"/>
  <c r="H133" i="3"/>
  <c r="H132" i="3"/>
  <c r="H131" i="3"/>
  <c r="H130" i="3"/>
  <c r="G129" i="3"/>
  <c r="F129" i="3"/>
  <c r="H128" i="3"/>
  <c r="H127" i="3"/>
  <c r="H126" i="3"/>
  <c r="H125" i="3"/>
  <c r="H124" i="3"/>
  <c r="H123" i="3"/>
  <c r="H122" i="3"/>
  <c r="G121" i="3"/>
  <c r="F121" i="3"/>
  <c r="H120" i="3"/>
  <c r="H119" i="3"/>
  <c r="H118" i="3"/>
  <c r="H117" i="3"/>
  <c r="H116" i="3"/>
  <c r="H115" i="3"/>
  <c r="H114" i="3"/>
  <c r="G113" i="3"/>
  <c r="F113" i="3"/>
  <c r="H112" i="3"/>
  <c r="H111" i="3"/>
  <c r="H110" i="3"/>
  <c r="H109" i="3"/>
  <c r="H108" i="3"/>
  <c r="H107" i="3"/>
  <c r="H106" i="3"/>
  <c r="G105" i="3"/>
  <c r="F105" i="3"/>
  <c r="H104" i="3"/>
  <c r="H103" i="3"/>
  <c r="H102" i="3"/>
  <c r="H101" i="3"/>
  <c r="H100" i="3"/>
  <c r="H99" i="3"/>
  <c r="H98" i="3"/>
  <c r="G97" i="3"/>
  <c r="F97" i="3"/>
  <c r="H96" i="3"/>
  <c r="H95" i="3"/>
  <c r="H94" i="3"/>
  <c r="H93" i="3"/>
  <c r="H92" i="3"/>
  <c r="H91" i="3"/>
  <c r="H90" i="3"/>
  <c r="G89" i="3"/>
  <c r="F89" i="3"/>
  <c r="H88" i="3"/>
  <c r="H87" i="3"/>
  <c r="H86" i="3"/>
  <c r="H85" i="3"/>
  <c r="H84" i="3"/>
  <c r="H83" i="3"/>
  <c r="H82" i="3"/>
  <c r="G81" i="3"/>
  <c r="F81" i="3"/>
  <c r="H80" i="3"/>
  <c r="H79" i="3"/>
  <c r="H78" i="3"/>
  <c r="H77" i="3"/>
  <c r="H76" i="3"/>
  <c r="H75" i="3"/>
  <c r="H74" i="3"/>
  <c r="G73" i="3"/>
  <c r="F73" i="3"/>
  <c r="H72" i="3"/>
  <c r="H71" i="3"/>
  <c r="H70" i="3"/>
  <c r="H69" i="3"/>
  <c r="H68" i="3"/>
  <c r="H67" i="3"/>
  <c r="H66" i="3"/>
  <c r="G65" i="3"/>
  <c r="F65" i="3"/>
  <c r="H64" i="3"/>
  <c r="H63" i="3"/>
  <c r="H62" i="3"/>
  <c r="H61" i="3"/>
  <c r="H60" i="3"/>
  <c r="H59" i="3"/>
  <c r="H58" i="3"/>
  <c r="G57" i="3"/>
  <c r="F57" i="3"/>
  <c r="H56" i="3"/>
  <c r="H55" i="3"/>
  <c r="H54" i="3"/>
  <c r="H53" i="3"/>
  <c r="H52" i="3"/>
  <c r="H50" i="3"/>
  <c r="G49" i="3"/>
  <c r="F49" i="3"/>
  <c r="H48" i="3"/>
  <c r="H47" i="3"/>
  <c r="H46" i="3"/>
  <c r="H45" i="3"/>
  <c r="H44" i="3"/>
  <c r="H43" i="3"/>
  <c r="H42" i="3"/>
  <c r="G41" i="3"/>
  <c r="F41" i="3"/>
  <c r="H40" i="3"/>
  <c r="H39" i="3"/>
  <c r="H38" i="3"/>
  <c r="H37" i="3"/>
  <c r="H36" i="3"/>
  <c r="H35" i="3"/>
  <c r="H34" i="3"/>
  <c r="G33" i="3"/>
  <c r="F33" i="3"/>
  <c r="H32" i="3"/>
  <c r="H31" i="3"/>
  <c r="H30" i="3"/>
  <c r="H29" i="3"/>
  <c r="H28" i="3"/>
  <c r="H27" i="3"/>
  <c r="H26" i="3"/>
  <c r="G25" i="3"/>
  <c r="F25" i="3"/>
  <c r="H24" i="3"/>
  <c r="H23" i="3"/>
  <c r="H22" i="3"/>
  <c r="H21" i="3"/>
  <c r="H20" i="3"/>
  <c r="H19" i="3"/>
  <c r="H18" i="3"/>
  <c r="G17" i="3"/>
  <c r="F17" i="3"/>
  <c r="H16" i="3"/>
  <c r="H15" i="3"/>
  <c r="H14" i="3"/>
  <c r="H13" i="3"/>
  <c r="H12" i="3"/>
  <c r="H11" i="3"/>
  <c r="H10" i="3"/>
  <c r="G9" i="3"/>
  <c r="F9" i="3"/>
  <c r="K55" i="5" l="1"/>
  <c r="K56" i="5" s="1"/>
  <c r="H29" i="6"/>
  <c r="G25" i="6"/>
  <c r="H25" i="6" s="1"/>
  <c r="K25" i="6" s="1"/>
  <c r="K80" i="6" s="1"/>
  <c r="K45" i="4"/>
  <c r="K46" i="4" s="1"/>
  <c r="H9" i="3"/>
  <c r="K9" i="3" s="1"/>
  <c r="H25" i="3"/>
  <c r="K25" i="3" s="1"/>
  <c r="H41" i="3"/>
  <c r="K41" i="3" s="1"/>
  <c r="H65" i="3"/>
  <c r="K65" i="3" s="1"/>
  <c r="H81" i="3"/>
  <c r="K81" i="3" s="1"/>
  <c r="H97" i="3"/>
  <c r="K97" i="3" s="1"/>
  <c r="H113" i="3"/>
  <c r="K113" i="3" s="1"/>
  <c r="H129" i="3"/>
  <c r="K129" i="3" s="1"/>
  <c r="H152" i="3"/>
  <c r="K152" i="3" s="1"/>
  <c r="H168" i="3"/>
  <c r="K168" i="3" s="1"/>
  <c r="H184" i="3"/>
  <c r="K184" i="3" s="1"/>
  <c r="H200" i="3"/>
  <c r="K200" i="3" s="1"/>
  <c r="H216" i="3"/>
  <c r="K216" i="3" s="1"/>
  <c r="H232" i="3"/>
  <c r="K232" i="3" s="1"/>
  <c r="H244" i="3"/>
  <c r="K244" i="3" s="1"/>
  <c r="H17" i="3"/>
  <c r="K17" i="3" s="1"/>
  <c r="H33" i="3"/>
  <c r="K33" i="3" s="1"/>
  <c r="H49" i="3"/>
  <c r="K49" i="3" s="1"/>
  <c r="H57" i="3"/>
  <c r="K57" i="3" s="1"/>
  <c r="H73" i="3"/>
  <c r="K73" i="3" s="1"/>
  <c r="H89" i="3"/>
  <c r="K89" i="3" s="1"/>
  <c r="H144" i="3"/>
  <c r="K144" i="3" s="1"/>
  <c r="H160" i="3"/>
  <c r="K160" i="3" s="1"/>
  <c r="H176" i="3"/>
  <c r="K176" i="3" s="1"/>
  <c r="H192" i="3"/>
  <c r="K192" i="3" s="1"/>
  <c r="H208" i="3"/>
  <c r="K208" i="3" s="1"/>
  <c r="H224" i="3"/>
  <c r="K224" i="3" s="1"/>
  <c r="H240" i="3"/>
  <c r="K240" i="3" s="1"/>
  <c r="H105" i="3"/>
  <c r="K105" i="3" s="1"/>
  <c r="H121" i="3"/>
  <c r="K121" i="3" s="1"/>
  <c r="H137" i="3"/>
  <c r="K137" i="3" s="1"/>
  <c r="F12" i="2"/>
  <c r="G12" i="2"/>
  <c r="H13" i="2"/>
  <c r="H14" i="2"/>
  <c r="H15" i="2"/>
  <c r="H16" i="2"/>
  <c r="H17" i="2"/>
  <c r="H18" i="2"/>
  <c r="H19" i="2"/>
  <c r="F20" i="2"/>
  <c r="G20" i="2"/>
  <c r="H21" i="2"/>
  <c r="H22" i="2"/>
  <c r="H23" i="2"/>
  <c r="H24" i="2"/>
  <c r="H25" i="2"/>
  <c r="H26" i="2"/>
  <c r="H27" i="2"/>
  <c r="F28" i="2"/>
  <c r="G28" i="2"/>
  <c r="H29" i="2"/>
  <c r="H30" i="2"/>
  <c r="H31" i="2"/>
  <c r="H32" i="2"/>
  <c r="H33" i="2"/>
  <c r="H34" i="2"/>
  <c r="H35" i="2"/>
  <c r="F36" i="2"/>
  <c r="G36" i="2"/>
  <c r="H37" i="2"/>
  <c r="H38" i="2"/>
  <c r="H39" i="2"/>
  <c r="H40" i="2"/>
  <c r="H41" i="2"/>
  <c r="H42" i="2"/>
  <c r="H43" i="2"/>
  <c r="F44" i="2"/>
  <c r="G44" i="2"/>
  <c r="H45" i="2"/>
  <c r="H46" i="2"/>
  <c r="H47" i="2"/>
  <c r="H48" i="2"/>
  <c r="H49" i="2"/>
  <c r="H50" i="2"/>
  <c r="H51" i="2"/>
  <c r="F52" i="2"/>
  <c r="G52" i="2"/>
  <c r="H53" i="2"/>
  <c r="H54" i="2"/>
  <c r="H55" i="2"/>
  <c r="H56" i="2"/>
  <c r="H57" i="2"/>
  <c r="H58" i="2"/>
  <c r="H59" i="2"/>
  <c r="F60" i="2"/>
  <c r="G60" i="2"/>
  <c r="H61" i="2"/>
  <c r="H62" i="2"/>
  <c r="H63" i="2"/>
  <c r="H64" i="2"/>
  <c r="H65" i="2"/>
  <c r="H66" i="2"/>
  <c r="H67" i="2"/>
  <c r="F68" i="2"/>
  <c r="G68" i="2"/>
  <c r="H69" i="2"/>
  <c r="H70" i="2"/>
  <c r="H71" i="2"/>
  <c r="H72" i="2"/>
  <c r="H73" i="2"/>
  <c r="H74" i="2"/>
  <c r="H75" i="2"/>
  <c r="F76" i="2"/>
  <c r="G76" i="2"/>
  <c r="H77" i="2"/>
  <c r="H78" i="2"/>
  <c r="H79" i="2"/>
  <c r="H80" i="2"/>
  <c r="H81" i="2"/>
  <c r="H82" i="2"/>
  <c r="H83" i="2"/>
  <c r="F84" i="2"/>
  <c r="G84" i="2"/>
  <c r="H85" i="2"/>
  <c r="H86" i="2"/>
  <c r="H87" i="2"/>
  <c r="H88" i="2"/>
  <c r="H89" i="2"/>
  <c r="H90" i="2"/>
  <c r="H91" i="2"/>
  <c r="F92" i="2"/>
  <c r="G92" i="2"/>
  <c r="H92" i="2"/>
  <c r="K92" i="2" s="1"/>
  <c r="H93" i="2"/>
  <c r="H94" i="2"/>
  <c r="H95" i="2"/>
  <c r="H96" i="2"/>
  <c r="H97" i="2"/>
  <c r="H98" i="2"/>
  <c r="H99" i="2"/>
  <c r="F100" i="2"/>
  <c r="G100" i="2"/>
  <c r="H101" i="2"/>
  <c r="H102" i="2"/>
  <c r="H103" i="2"/>
  <c r="H104" i="2"/>
  <c r="H105" i="2"/>
  <c r="H106" i="2"/>
  <c r="H107" i="2"/>
  <c r="F108" i="2"/>
  <c r="G108" i="2"/>
  <c r="H109" i="2"/>
  <c r="H110" i="2"/>
  <c r="H111" i="2"/>
  <c r="H112" i="2"/>
  <c r="H113" i="2"/>
  <c r="H114" i="2"/>
  <c r="H115" i="2"/>
  <c r="F116" i="2"/>
  <c r="G116" i="2"/>
  <c r="H117" i="2"/>
  <c r="H118" i="2"/>
  <c r="H119" i="2"/>
  <c r="H120" i="2"/>
  <c r="H121" i="2"/>
  <c r="H122" i="2"/>
  <c r="H123" i="2"/>
  <c r="F124" i="2"/>
  <c r="G124" i="2"/>
  <c r="H125" i="2"/>
  <c r="H126" i="2"/>
  <c r="H127" i="2"/>
  <c r="H128" i="2"/>
  <c r="H129" i="2"/>
  <c r="H130" i="2"/>
  <c r="H131" i="2"/>
  <c r="F132" i="2"/>
  <c r="G132" i="2"/>
  <c r="H133" i="2"/>
  <c r="H134" i="2"/>
  <c r="H135" i="2"/>
  <c r="H136" i="2"/>
  <c r="H137" i="2"/>
  <c r="H138" i="2"/>
  <c r="H139" i="2"/>
  <c r="F140" i="2"/>
  <c r="G140" i="2"/>
  <c r="H141" i="2"/>
  <c r="H142" i="2"/>
  <c r="H143" i="2"/>
  <c r="H144" i="2"/>
  <c r="H145" i="2"/>
  <c r="H146" i="2"/>
  <c r="H147" i="2"/>
  <c r="F148" i="2"/>
  <c r="G148" i="2"/>
  <c r="H149" i="2"/>
  <c r="H150" i="2"/>
  <c r="H151" i="2"/>
  <c r="F152" i="2"/>
  <c r="G152" i="2"/>
  <c r="H152" i="2" s="1"/>
  <c r="K152" i="2" s="1"/>
  <c r="H153" i="2"/>
  <c r="H154" i="2"/>
  <c r="H155" i="2"/>
  <c r="H28" i="2" l="1"/>
  <c r="K28" i="2" s="1"/>
  <c r="H124" i="2"/>
  <c r="K124" i="2" s="1"/>
  <c r="H108" i="2"/>
  <c r="K108" i="2" s="1"/>
  <c r="H60" i="2"/>
  <c r="K60" i="2" s="1"/>
  <c r="H44" i="2"/>
  <c r="K44" i="2" s="1"/>
  <c r="H140" i="2"/>
  <c r="K140" i="2" s="1"/>
  <c r="H76" i="2"/>
  <c r="K76" i="2" s="1"/>
  <c r="H12" i="2"/>
  <c r="K12" i="2" s="1"/>
  <c r="H20" i="2"/>
  <c r="K20" i="2" s="1"/>
  <c r="K248" i="3"/>
  <c r="K249" i="3" s="1"/>
  <c r="H148" i="2"/>
  <c r="K148" i="2" s="1"/>
  <c r="H132" i="2"/>
  <c r="K132" i="2" s="1"/>
  <c r="H116" i="2"/>
  <c r="K116" i="2" s="1"/>
  <c r="H100" i="2"/>
  <c r="K100" i="2" s="1"/>
  <c r="H84" i="2"/>
  <c r="K84" i="2" s="1"/>
  <c r="H68" i="2"/>
  <c r="K68" i="2" s="1"/>
  <c r="H52" i="2"/>
  <c r="K52" i="2" s="1"/>
  <c r="H36" i="2"/>
  <c r="K36" i="2" s="1"/>
  <c r="K156" i="2" l="1"/>
  <c r="K157" i="2" s="1"/>
</calcChain>
</file>

<file path=xl/sharedStrings.xml><?xml version="1.0" encoding="utf-8"?>
<sst xmlns="http://schemas.openxmlformats.org/spreadsheetml/2006/main" count="1636" uniqueCount="693">
  <si>
    <t>PEMBULATAN</t>
  </si>
  <si>
    <t>JUMLAH</t>
  </si>
  <si>
    <t xml:space="preserve">Melaporkan hasil pelaksanaan tugas
</t>
  </si>
  <si>
    <t>-</t>
  </si>
  <si>
    <t>Menjalankan tugas</t>
  </si>
  <si>
    <t>Memahami tugas yang diberikan atasan</t>
  </si>
  <si>
    <t>Laporan</t>
  </si>
  <si>
    <t>Melaksanakan tugas kedinasan lain yang diperintahkan pimpinan baik secara tertulis maupun lisan.</t>
  </si>
  <si>
    <t>Melaporkan hasil pelaksanaan tugas</t>
  </si>
  <si>
    <t>Membahas bahan laporan</t>
  </si>
  <si>
    <t>Menyiapkan bahan laporan</t>
  </si>
  <si>
    <t>Menyusun laporan sesuai dengan prosedur sebagai pertanggungjawaban pelaksanaan tugas kepada pimpinan</t>
  </si>
  <si>
    <t>Menyiapkan laporan kondisi taman dan halaman kantor secara berkala dan menyerahkan kepada atasan.</t>
  </si>
  <si>
    <t>Merangkum catatan kondisi taman dan halaman kantor secara berkala;</t>
  </si>
  <si>
    <t>Membuat jurnal/ catatan taman dan halaman kantor secara berkala sesuai prosedur dan arahan pimpinan agar dapat mengetahui kondisi taman dan halaman kantor.</t>
  </si>
  <si>
    <t>Melaporkan hasil layanan informasi perawatan dan penataan taman dan halaman kantor kepada atasan.</t>
  </si>
  <si>
    <t>Memberikan layanan informasi;</t>
  </si>
  <si>
    <t>Memberikan layanan informasi tentang perawatan dan penataan taman dan halaman kantor.</t>
  </si>
  <si>
    <t>Menerima dan menyimpan dengan baik bahan dan peralatan yang digunakan untuk menanam, membersihkan, merawat, dan menata taman dan halaman kantor;</t>
  </si>
  <si>
    <t>Mengajukan kebutuhan bahan dan peralatan yang digunakan untuk menanam, membersihkan, merawat, dan menata taman dan halaman kantor;</t>
  </si>
  <si>
    <t>Meminta arahan terkait penggunaan bahan dan peralatan yang digunakan untuk menanam, membersihkan, merawat, dan menata taman dan halaman kantor kepada Kepala SPTNW;</t>
  </si>
  <si>
    <t>Memahami penggunaan bahan dan peralatan yang digunakan untuk menanam, membersihkan, merawat, dan menata taman dan halaman kantor;</t>
  </si>
  <si>
    <t>Mengajukan kebutuhan bahan dan peralatan kebersihan, pemeliharaan, dan penataan taman dan halaman kantor sesuai dengan prosedur dan arahan pimpinan agar tersedia bahan dan peralatan yang sesuai dan baik kondisinya.</t>
  </si>
  <si>
    <t>Melaporkan hasil perawatan taman dan halaman kantor kepada atasan.</t>
  </si>
  <si>
    <t>Memeriksa tanaman dan kebersihan taman dan halaman kantor serta mencatat hasil pemeriksaan  kedalam buku catatan khusus/ buku kendali;</t>
  </si>
  <si>
    <t>Membersihkan peralatan yang telah dipergunakan dan menyimpan dengan baik pada tempatnya;</t>
  </si>
  <si>
    <t>Menyiram, memberi pupuk, dan menghilangkan hama serta penyakit tanaman;</t>
  </si>
  <si>
    <t>Membersihkan taman dan halaman kantor;</t>
  </si>
  <si>
    <t>Menyiapkan bahan dan peralatan yang digunakan untuk membersihkan dan merawat taman dan halaman kantor;</t>
  </si>
  <si>
    <t>Membersihkan dan merawat taman dan halaman kantor sesuai dengan prosedur dan arahan pimpinan agar taman dan halaman kantor terpelihara dengan baik.</t>
  </si>
  <si>
    <t>Melaporkan hasil penataan kepada Kepala SPTNW.</t>
  </si>
  <si>
    <t>Menanam dan menata taman dan halaman kantor;</t>
  </si>
  <si>
    <t>Menyiapkan jenis tanaman dan peralatan untuk menata;</t>
  </si>
  <si>
    <t>Meminta arahan terkait penataan taman dan halaman kantor kepada Kepala SPTNW;</t>
  </si>
  <si>
    <t>Memahami aturan terkait penataan taman dan halaman kantor;</t>
  </si>
  <si>
    <t>Satu tahun 3 kali</t>
  </si>
  <si>
    <t>Menanam dan menata taman dan halaman kantor sesuai dengan prosedur dan arahan pimpinan agar taman dan halaman kantorterlihat rapih dan indah.</t>
  </si>
  <si>
    <t>Rata-rata</t>
  </si>
  <si>
    <t>Paling Lambat</t>
  </si>
  <si>
    <t>Paling Cepat</t>
  </si>
  <si>
    <t>KET</t>
  </si>
  <si>
    <t>PEGAWAI YANG DIBUTUHKAN</t>
  </si>
  <si>
    <t>BEBAN KERJA</t>
  </si>
  <si>
    <t>WAKTU KERJA EFEKTIF (MENIT)</t>
  </si>
  <si>
    <t>WAKTU PENYELESAIAN (MENIT)</t>
  </si>
  <si>
    <t>SATUAN HASIL</t>
  </si>
  <si>
    <t>URAIAN TUGAS</t>
  </si>
  <si>
    <t>NO</t>
  </si>
  <si>
    <t>Menanam, membersihkan, merawat dan menata taman dan halaman kantor sesuai prosedur dan  arahan pimpinan agar taman, halaman kantor, dan halaman rumah dinas terawat dengan baik.</t>
  </si>
  <si>
    <t>:</t>
  </si>
  <si>
    <t xml:space="preserve">IKHTISAR JABATAN </t>
  </si>
  <si>
    <t>3.</t>
  </si>
  <si>
    <t>Urusan Tata Usaha Umum SPTNW II Muncar</t>
  </si>
  <si>
    <t>UNIT KERJA</t>
  </si>
  <si>
    <t>2.</t>
  </si>
  <si>
    <t>Pemelihara (Taman, halaman kantor, dan rumah dinas)</t>
  </si>
  <si>
    <t>NAMA JABATAN</t>
  </si>
  <si>
    <t>1.</t>
  </si>
  <si>
    <t>Melaporkan hasil pelaksanaan tugas;</t>
  </si>
  <si>
    <t>Menjalankan tugas;</t>
  </si>
  <si>
    <t>Memahami tugas yang diberikan atasan;</t>
  </si>
  <si>
    <t>Melaksanakan tugas kedinasan lain yang diberikan oleh pimpinan baik lisan maupun tertulis</t>
  </si>
  <si>
    <t>Melaporkan hasil pelaksanaan tugas.</t>
  </si>
  <si>
    <t>Membahas bahan laporan;</t>
  </si>
  <si>
    <t>Menyiapkan bahan laporan;</t>
  </si>
  <si>
    <t>Menyusun laporan sesuai dengan prosedur sebagai pertanggungjawaban perlaksanaan tugas kepada pimpinan.</t>
  </si>
  <si>
    <t>Menyimpan peralatan dalam gudang sesuai klasifikasi jenis barang.</t>
  </si>
  <si>
    <t>Mengumpulkan peralatan yang telah dibersihkan</t>
  </si>
  <si>
    <t>Data</t>
  </si>
  <si>
    <t>Menyimpan dan merawat peralatan yang digunakan agar tidak cepat rusak</t>
  </si>
  <si>
    <t>Membersihkan peralatan dan ruangan yang telah digunakan</t>
  </si>
  <si>
    <t>Mempersiapkan peralatan kebersihan.</t>
  </si>
  <si>
    <t>Membersihkan peralatan dan ruangan yang digunakan dengan menggunakan fasilitas yang ada agar tetap bersih dan siap digunakan kembali.</t>
  </si>
  <si>
    <t xml:space="preserve">Melaporkan kebutuhan yang diperlukan kepada atasan. </t>
  </si>
  <si>
    <t>Mendistribusikan kebutuhan;</t>
  </si>
  <si>
    <t>Mengambil barang dari gudang;</t>
  </si>
  <si>
    <t>Melakukan identifikasi jenis kebutuhan setiap ruangan;</t>
  </si>
  <si>
    <t>Menyajikan kebutuhan yang diperlukan sesuai perintah  agar pelaksanaan tugas berjalan lancar</t>
  </si>
  <si>
    <t>Menyiapkan peralatan yang diperlukan.</t>
  </si>
  <si>
    <t>Mengecek kondisi peralatan agar berfungsi;</t>
  </si>
  <si>
    <t>Mencatat peralatan yang diperlukan;</t>
  </si>
  <si>
    <t>Menyiapkan peralatan yang diperlukan oleh personil di lingkungan kantor  sesuai dengan prosedur kerja  agar pelaksanaan tugas berjalan lancar.</t>
  </si>
  <si>
    <t xml:space="preserve">Menyiapkan peralatan dan menyajikan kebutuhan sesuai dengan prosedur dan ketentuan peraturan perundang-undangan serta membersihkan dan merawat peralatan yang digunakan agar tetap terawat.
</t>
  </si>
  <si>
    <t>Pramu Kantor</t>
  </si>
  <si>
    <t>Melaporkan secara lisan dan tertulis kepada atasan apabila terjadi gangguan dan ketertiban dilingkungan kantor.</t>
  </si>
  <si>
    <t>Mengatur parkir kendaraan di lingkungan kantor;</t>
  </si>
  <si>
    <t>Mengisi/mencatat semua kejadian yang terjadi pada hari penjagaan pada buku piket/jaga;</t>
  </si>
  <si>
    <t>Melakukan kegiatan patroli pengamanan dan ketertiban lingkungan kantor  serta mengatur parkir kendaraan sesuai dengan  prosedur yang berlaku agar lingkungan kantor tertib dan aman.</t>
  </si>
  <si>
    <t>Melaporkan hasil perawatan dan pengamanan peralatan keamanan dan komunikasi kepada atasan.</t>
  </si>
  <si>
    <t>Melakukan perawatan dan pengamanan peralatan keamanan dan komunikasi;</t>
  </si>
  <si>
    <t>Mengajukan permohonan penggantian ataupun penambahan peralatan keamanan dan komunikasi apabila ada yang rusak, hilang atau kurang;</t>
  </si>
  <si>
    <t xml:space="preserve">Mengecek kondisi peralatan dan peralatan kantor;     </t>
  </si>
  <si>
    <t>Mencatat/menginventarisir peralatan keamanan dan komunikasi;</t>
  </si>
  <si>
    <t>Merawat dan mengamankan peralatan keamanan dan komunikasi sesuai dengan prosedur yang berlaku agar peralatan tetap terawat.</t>
  </si>
  <si>
    <t>Melaporkan hasil penjagaan kantor kepada atasan.</t>
  </si>
  <si>
    <t>Jam 16.00-19.00 dan jam 05.00-07.00</t>
  </si>
  <si>
    <t>Melakukan penjagaan kantor dan sekitarnya;</t>
  </si>
  <si>
    <t>Menyusun tugas-tugas yang harus dilaksanakan dalam penjagaan;</t>
  </si>
  <si>
    <t>Membuat dan mengatur jadwal dan petugas piket/jaga;</t>
  </si>
  <si>
    <t>Menyiapkan/membuat buku piket/jaga;</t>
  </si>
  <si>
    <t xml:space="preserve">Melakukan kegiatan penjagaan  kantor dan sekitarnya sesuai dengan  prosedur yang berlaku agar keamanan kantor terjaga. </t>
  </si>
  <si>
    <t>Melaksanakan kegiatan penjagaan dan kegiatan patroli serta mengatur parkir kendaraan di lingkungan kantor sesuai dengan prosedur dan ketentuan peraturan perundang-undangan agar keamanan kantor  dan ketertiban lingkungan kantor terjamin.</t>
  </si>
  <si>
    <t xml:space="preserve">Petugas Keamanan </t>
  </si>
  <si>
    <t>Mengantar tamu dinas</t>
  </si>
  <si>
    <t>Melaksanakan tugas kedinasan lain yang diberikan oleh pimpinan baik lisan maupun tulisan</t>
  </si>
  <si>
    <t>Menyusun laporan sesuai dengan prosedur sebagai pertanggungjawaban perlaksanaan tugas kepada pimpinan</t>
  </si>
  <si>
    <t>Melaporkan penyimpanan peralatan dan perlengkapan kendaraan dinas kepada atasan.</t>
  </si>
  <si>
    <t>Menyimpan peralatan dan perlengkapan kendaraan dinas pada tempatnya;</t>
  </si>
  <si>
    <t>Mengecek ketersediaan dan menata peralatan dan perlengkapan kendaraan dinas;</t>
  </si>
  <si>
    <t>Menyimpan dengan baik peralatan dan perlengkapan kendaraan dinas sesuai dengan prosedur dan ketentuan peraturan perundang-undangan yang berlaku agar terjamin keamanannya.</t>
  </si>
  <si>
    <t>Melaporkan kelengkapan administrasi pemeliharaan kendaraan dinas kepada atasan.</t>
  </si>
  <si>
    <t>Menyiapkan bukti SPJ pembelian bahan bakar, biaya perawatan, dan penggantian suku cadang</t>
  </si>
  <si>
    <t>Menyiapkan bahan kelengkapan administrasi pemeliharaan kendaraan dinas sesuai dengan prosedur dan ketentuan peraturan perundang-undangan agar tertib administrasi</t>
  </si>
  <si>
    <t>Melaporkan kondisi kendaraan dinas kepada atasan.</t>
  </si>
  <si>
    <t>Memarkir dan menyimpan kendaraan pada tempat yang telah ditentukan</t>
  </si>
  <si>
    <t>Mengisi buku catatan perawatan kendaraan dinas;</t>
  </si>
  <si>
    <t>Membawa kendaraan ke bengkel untuk perawatan/servis secara periodik</t>
  </si>
  <si>
    <t>Membawa kendaraan ke bengkel apabila terdapat kerusakan</t>
  </si>
  <si>
    <t>Melaporkan kerusakan kendaraan berdasarkan pemeriksaan untuk perbaikan</t>
  </si>
  <si>
    <t>Melakukan pengecekan kondisi fisik dan mesin kendaraan secara berkala;</t>
  </si>
  <si>
    <t>Melakukan perawatan kendaraan dinas secara teratur sesuai dengan prosedur dan ketentuan peraturan perundang-undangan guna menunjang kelancaran penggunan kendaraan dinas operasional</t>
  </si>
  <si>
    <t>Melaporkan tujuan penggunaan kendaraan dinas.</t>
  </si>
  <si>
    <t>Mengantar pengguna kendaraan dinas kembali ke kantor;</t>
  </si>
  <si>
    <t>Menunggu (stand by) pengguna kendaraan dinas bila diperlukan;</t>
  </si>
  <si>
    <t>Mengantar pengguna kendaraan dinas ke tempat tujuan;</t>
  </si>
  <si>
    <t>Menjemput pengguna kendaraan dinas;</t>
  </si>
  <si>
    <t>Mengoperasikan/mengemudikan kendaraan untuk kepentingan dinas sesuai dengan prosedur dan ketentuan peraturan perundang-undangan yang berlaku guna menunjang pelaksanaan kegiatan</t>
  </si>
  <si>
    <t>Melaporkan kesiapan kendaraan dan perlengkapan kendaraan dinas kepada atasan.</t>
  </si>
  <si>
    <t>Membeli bahan bakar kendaraan dinas;</t>
  </si>
  <si>
    <t>Membersihkan kendaraan dinas sebelum dan setelah digunakan;</t>
  </si>
  <si>
    <t>Menyiapkan dan memeriksa surat-surat kendaraan dan SIM pengemudi;</t>
  </si>
  <si>
    <t>Mengecek kondisi fisik dan perlengkapan kendaraan : ban, bahan bakar, oli mesin, PPPK, dongkrak, dll;</t>
  </si>
  <si>
    <t>Menyiapkan kendaraan dinas dan perlengkapan kendaraan dinas sesuai dengan jadwal pesanan penggunaan kendaraan, prosedur dan ketentuan peraturan perundang-undangan untuk menunjang kelancaran penggunaan kendaraan dinas operasional</t>
  </si>
  <si>
    <t xml:space="preserve">Memeriksa, memanaskan, dan merawat kelengkapan kendaraan berdasarkan petunjuk norrna yang berlaku serta mengemudikan, memperbaiki, dan melaporkan segala kerusakan agar kondisi kendaraan selalu siap pakai. </t>
  </si>
  <si>
    <t xml:space="preserve">Pengemudi </t>
  </si>
  <si>
    <t>Melaksanakan tugas kedinasan lain yang diberikan oleh pimpinan baik lisan maupun tertulis.</t>
  </si>
  <si>
    <t>Menyiapkan laporan kondisi kapal secara berkala dan menyerahkan kepada atasan.</t>
  </si>
  <si>
    <t>Merangkum catatan kondisi kapal secara berkala;</t>
  </si>
  <si>
    <t>Membuat jurnal/ catatan kondisi kapal secara berkala sesuai prosedur dan ketentuan peraturan perundang-undangan serta arahan pimpinan agar dapat mengetahui kondisi kapal.</t>
  </si>
  <si>
    <t>Melaporkan pengajuan kelengkapan kapal kepada atasan.</t>
  </si>
  <si>
    <t>Mengajukan kekurangan kelengkapan kapal;</t>
  </si>
  <si>
    <t>Menyiapkan perkiraan peralatan yang dibutuhkan;</t>
  </si>
  <si>
    <t>Mengajukan kelengkapan kapal sesuai dengan standar kebutuhan yang ada untuk kelancaran tugas perjalanan laut.</t>
  </si>
  <si>
    <t>Melaporkan ke ketua regu terkait kelengkapan kapal.</t>
  </si>
  <si>
    <t>Memeriksa kelengkapan kapal;</t>
  </si>
  <si>
    <t>Melakukan pengecekan kelengkapan kapal sesuai prosedur dan ketentuan peraturan perundang-undangan serta arahan pimpinan supaya kapal layak pakai ketika dibutuhkan.</t>
  </si>
  <si>
    <t>Melaporkan perjalanan laut kepada atasan.</t>
  </si>
  <si>
    <t>Melaksanakan perjalanan laut;</t>
  </si>
  <si>
    <t>Menentukan arah perjalanan laut;</t>
  </si>
  <si>
    <t>Melaksanakan perjalanan laut sesuai jadwal dan arahan atasan agar dapat memantau keadaan di laut.</t>
  </si>
  <si>
    <t>Melaporkan kesiapan perjalanan laut dengan ABK kepada atasan;</t>
  </si>
  <si>
    <t>Menyiapkan sarana/prasarana perjalanan laut;</t>
  </si>
  <si>
    <t>Mengatur jadwal perjalanan laut;</t>
  </si>
  <si>
    <t>Memahami informasi tentang kondisi laut;</t>
  </si>
  <si>
    <t xml:space="preserve">Menyiapkan perjalanan laut dengan ABK berdasarkan prosedur dan ketentuan peraturan perundang-undangan untuk mendukung kelancaran perjalanan laut. </t>
  </si>
  <si>
    <t>Mengkoordinir dan mengendalikan kesiapan perjalanan laut dengan cara berkoordinasi dengan ABK berdasarkan prosedur dan ketentuan peraturan perundang-undangan agar pelaksanaan perjalanan laut dapat terlaksana dengan aman, tepat, dan handal.</t>
  </si>
  <si>
    <t>Resort Sembulungan &amp; Resort Tanjung Pasir SPTNW II Muncar</t>
  </si>
  <si>
    <t xml:space="preserve">Juru Mudi Kapal </t>
  </si>
  <si>
    <t>Menata arsip</t>
  </si>
  <si>
    <t>Menyerahkan laporan hasil pembukuan barang persediaan kepada Kepala SPTNW untuk disampaikan kepada Kepala Balai.</t>
  </si>
  <si>
    <t>Memproses administrasi permintaan dan mendistribusikan barang persediaan;</t>
  </si>
  <si>
    <t>setengah hari sampai satu hari</t>
  </si>
  <si>
    <t>Melakukan stokopname barang persediaan semesteran dan tahunan;</t>
  </si>
  <si>
    <t>Menyusun laporan bulanan barang persediaan;</t>
  </si>
  <si>
    <t>Melaksanakan pencatatan mutasi masuk dan keluar persediaan;</t>
  </si>
  <si>
    <t>Mengumpulkan dan mengolah data sumber;</t>
  </si>
  <si>
    <t>Meminta arahan tentang  laporan barang kuasa pengguna (LBKP) tahunan kepada  atasan;</t>
  </si>
  <si>
    <t>Memahami peraturan perundangan-undangan tentang  pembukuan dan pelaporan barang persediaan;</t>
  </si>
  <si>
    <t>Melaksanakan pembukuan dan pelaporan barang persediaan lingkup Seksi Pengelolaan Taman Nasional Wilayah sesuai dengan prosedur dan ketentuan peraturan perundang-undangan  untuk mewujudkan tertib fisik, tertib administrasi dan tertib hukum.</t>
  </si>
  <si>
    <t>Menyerahkan laporan hasil olah data dan tindak lanjut inventarisasi kepada Kepala SPTNW untuk disampaikan kepada Kepala Balai.</t>
  </si>
  <si>
    <t>Melakukan tahap tindaklanjut yang meliputi pembukuan/pendaftaran data hasil inventarisasi, pembaruan DBR/DBL, penempelan blangko, dan melakukan rekonsiliasi;</t>
  </si>
  <si>
    <t>Melakukan pembahasan hasil pengolahan data dengan atasan;</t>
  </si>
  <si>
    <t>Melakukan pengolahan data inventarisasi;</t>
  </si>
  <si>
    <t>Melakukan identifikasi BMN yang meliputi pemberian nilai, mengelompokkan barang, meneliti kelengkapan barang;</t>
  </si>
  <si>
    <t>Melakukan pendataan BMN meliputi menghitung jumlah, meneliti kondisi, menempelkan label dan mencatat hasil invetarisasi;</t>
  </si>
  <si>
    <t>Blanko kertas kerja, label sementara, dan data awal.</t>
  </si>
  <si>
    <t>Mengumpulkan dokumen sumber, alat dan bahan, pemetaan lokasi pelaksanaan inventarisasi dan adminitrasi pelaksanaan kegiatan;</t>
  </si>
  <si>
    <t>Meminta arahan tentang inventarisasi BMN kepada  atasan;</t>
  </si>
  <si>
    <t>Memahami peraturan perundangan-undangan tentang inventarisasi BMN;</t>
  </si>
  <si>
    <t>DBHI baik dan rusak ringan, rusak berat, hilang, dan berlebih; Kertas kerja inventarisasi tanah, kendaraan, barang ruangan, barang lainnya; Surat pernyataan.</t>
  </si>
  <si>
    <t>Membantu melaksanakan inventarisasi BMN lingkup Seksi Pengelolaan Taman Nasional Wilayah sesuai dengan prosedur dan ketentuan peraturan perundang-undangan  untuk mewujudkan tertib fisik, tertib administrasi dan tertib hukum.</t>
  </si>
  <si>
    <t>Menyusun dan menyerahkan laporan hasil pembukuan BMN kepada Kepala SPTNW untuk disampaikan kepada Kepala Balai.</t>
  </si>
  <si>
    <t>Melakukan pengamanan dokumen BMN;</t>
  </si>
  <si>
    <t>Mencatat BMN yang menjadi sumber PNBP;</t>
  </si>
  <si>
    <t>Mencatat perubahan kondisi barang ke dalam buku barang;</t>
  </si>
  <si>
    <t>Mencatat semua barang dan perubahannya atas perpindahan barang antar lokasi/ruangan ke dalam daftar barang ruangan atau daftar barang lainnya;</t>
  </si>
  <si>
    <t>Mencatat dan membukukan setiap mutasi BMN dan hasil inventarisasi BMN;</t>
  </si>
  <si>
    <t>Satu BMN satu buku/kartu</t>
  </si>
  <si>
    <t>Mencatat dan membukukan semua BMN dalam buku barang / kartu identitas barang;</t>
  </si>
  <si>
    <t>Meminta arahan tentang pembukuan BMN kepada  atasan;</t>
  </si>
  <si>
    <t>Memahami peraturan perundangan-undangan tentang pembukuan BMN;</t>
  </si>
  <si>
    <t>Melaksanakan proses pembukuan BMN lingkup Seksi Pengelolaan Taman Nasional Wilayah sesuai dengan prosedur dan ketentuan peraturan perundang-undangan  untuk mewujudkan tertib fisik, tertib administrasi dan tertib hukum.</t>
  </si>
  <si>
    <t>Menyerahkan laporan hasil perawatan/pemeliharaan BMN kepada Kepala SPTNW untuk disampaikan kepada Kepala Balai.</t>
  </si>
  <si>
    <t>Melakukan pembaruan kartu pemeliharaan BMN;</t>
  </si>
  <si>
    <t>Memproses pelaksanaan perawatan/pemeliharaan BMN sesuai ketentuan;</t>
  </si>
  <si>
    <t>Mengusulkan perawatan/pemeliharaan BMN;</t>
  </si>
  <si>
    <t>Melakukan pembaruan data alokasi anggaran perawatan/pemeliharaan BMN;</t>
  </si>
  <si>
    <t>Mengolah data perawatan/pemeliharaan BMN;</t>
  </si>
  <si>
    <t>Melakukan pengecekan kondisi BMN;</t>
  </si>
  <si>
    <t>Meminta arahan tentang perawatan/pemeliharaan BMN kepada  atasan;</t>
  </si>
  <si>
    <t>Memahami peraturan perundangan-undangan tentang perawatan/pemeliharaan BMN;</t>
  </si>
  <si>
    <t>Melaksanaan perawatan/pemeliharaan BMN lingkup Seksi Pengelolaan Taman Nasional Wilayah sesuai dengan prosedur dan ketentuan peraturan perundang-undangan.</t>
  </si>
  <si>
    <t>Menyerahkan laporan hasil pengamanan, pengawasan dan pengendalian BMN kepada Kepala SPTNW untuk disampaikan kepada Kepala Balai.</t>
  </si>
  <si>
    <t>Membahas hasil kegiatan pengamanan, pengawasan, dan pengendalian BMN dengan atasan;</t>
  </si>
  <si>
    <t>Menyusun laporan hasil pengamanan, pengawasan dan pengendalian BMN;</t>
  </si>
  <si>
    <t>Satu bulan 2 kali @ 300 menit</t>
  </si>
  <si>
    <t>Melaksanakan pengawasan dan pengendalian BMN;</t>
  </si>
  <si>
    <t>Menyiapkan bahan, alat  dan data pengamanan, pengawasan dan pengendalian (wasdal) BMN;</t>
  </si>
  <si>
    <t>Meminta arahan tentang pengamanan, pengawasan dan pengendalian (wasdal) BMN kepada  atasan;</t>
  </si>
  <si>
    <t>Memahami peraturan perundangan-undangan tentang pengamanan, pengawasan dan pengendalian (wasdal) BMN;</t>
  </si>
  <si>
    <t>Membantu melaksanakan pengamanan,  pengawasan dan pengendalian (wasdal) BMN lingkup Seksi Pengelolaan Taman Nasional Wilayah sesuai dengan prosedur dan ketentuan peraturan perundang-undangan dalam rangka pemantauan dan penertiban pelaksanaan penggunaan, pemanfaatan, pemindahtanganan, penatausahaan serta pengamanan dan pemeliharaan BMN.</t>
  </si>
  <si>
    <t>Menyerahkan hasil penyusunan rencana kebutuhan barang persediaan kepada Kepala SPTNW untuk disampaikan kepada Kepala Balai.</t>
  </si>
  <si>
    <t>Membahas dengan atasan hasil penyusunan rencana kebutuhan barang persediaan;</t>
  </si>
  <si>
    <t>Melakukan penyusunan rencana kebutuhan barang persediaan;</t>
  </si>
  <si>
    <t>Mengkoordinasikan penyusunan rencana kebutuhan barang persediaan dengan pihak terkait;</t>
  </si>
  <si>
    <t>Menyiapkan bahan dan mengumpulkan data penyusunan rencana kebutuhan barang persediaan;</t>
  </si>
  <si>
    <t>Meminta arahan tentang penyusunan rencana kebutuhan barang persediaan kepada  Kepala SPTNW;</t>
  </si>
  <si>
    <t>Memahami peraturan perundangan-undangan tentang penyusunan rencana kebutuhan barang persediaan;</t>
  </si>
  <si>
    <t>Dokumen</t>
  </si>
  <si>
    <t>Menyusun rencana kebutuhan barang persediaan lingkup Seksi Pengelolaan Taman Nasional Wilayah sesuai dengan prosedur dan ketentuan peraturan perundang-undangan untuk mewujudkan tertib fisik, tertib administrasi dan tertib hukum.</t>
  </si>
  <si>
    <t>Menyerahkan hasil penyusunan rencana kebutuhan BMN kepada Kepala SPTNW untuk disampaikan kepada Kepala Balai.</t>
  </si>
  <si>
    <t>Membahas dengan atasan hasil penyusunan rencana kebutuhan BMN;</t>
  </si>
  <si>
    <t>Melakukan penyusunan rencana kebutuhan BMN;</t>
  </si>
  <si>
    <t>Mengkoordinasikan penyusunan rencana kebutuhan BMN dengan pihak terkait;</t>
  </si>
  <si>
    <t>Menyiapkan bahan dan mengumpulkan data penyusunan rencana kebutuhan BMN;</t>
  </si>
  <si>
    <t>Meminta arahan tentang penyusunan rencana kebutuhan BMN kepada  Kepala SPTNW;</t>
  </si>
  <si>
    <t>Memahami peraturan perundangan-undangan tentang penyusunan rencana kebutuhan BMN;</t>
  </si>
  <si>
    <t>Menyusun rencana kebutuhan BMN lingkup Seksi Pengelolaan Taman Nasional Wilayah sesuai dengan prosedur dan ketentuan peraturan perundang-undangan untuk mewujudkan tertib fisik, tertib administrasi dan tertib hukum.</t>
  </si>
  <si>
    <t>Menyiapkan bahan, koordinasi dan penyusunan laporan untuk pengelolaan di bidang perlengkapan sesuai dengan prosedur dan ketentuan peraturan perundang-undangan agar tercapai tertib pengelolaan BMN</t>
  </si>
  <si>
    <t>Pengelola BMN</t>
  </si>
  <si>
    <t>Melaksanakan tugas</t>
  </si>
  <si>
    <t>Mempelajari tugas yang diberikan</t>
  </si>
  <si>
    <t>Menata arsip, menghadiri acara, mengantar tamu dinas, dsb.</t>
  </si>
  <si>
    <t>Memindahkan arsip inaktif yang telah habis retensinya ke Unit Kearsipan Sub Bagian Tata Usaha dengan dilengkapi Daftar Arsip serta Berita Acara Pemindahan Arsip Inaktif yang ditandatangani oleh Kepala Seksi Pengelolaan Taman Nasional Wilayah I Tegaldlimo.</t>
  </si>
  <si>
    <t>Melakukan pelaporan terhadap keberadaan arsip terjaga kepada Unit Kearsipan Sub Bagian Tata Usaha dan menyerahkan salinan otentik dari naskah asli arsip terjaga ;</t>
  </si>
  <si>
    <t>Menata Arsip dan membuat Daftar Arsip yang akan dipindahkan ke Unit Kearsipan Subbagian Tata Usaha;</t>
  </si>
  <si>
    <t>Melakukan seleksi dan penilaian arsip inaktif yang masih perlu disimpan dan arsip yang harus dipindahkan ke Unit Kearsipan Subbagian Tata Usaha;</t>
  </si>
  <si>
    <t>Jadwal Retensi Arsip (disingkat dengan JRA) adalah daftar yang berisi sekurang - kurangnya jangka waktu penyimpanan atau retensi, jenis arsip, dan keterangan yang berisi rekomendasi tentang penetapan suatu jenis arsip dimusnahkan, dinilai kembali, atau dipermanenkan yang dipergunakan sebagai pedoman penyusutan dan penyelamatan arsip.</t>
  </si>
  <si>
    <t>Melakukan penyusutan arsip pada Unit Kearsipan Sub Bagian Tata Usaha</t>
  </si>
  <si>
    <t>Menyerahkan dokumen kepada Kepala SPTNW.</t>
  </si>
  <si>
    <t xml:space="preserve">Menggandakan dokumen untuk mengantisipasi kehilangan </t>
  </si>
  <si>
    <t>Membuat catatan pengambilan arsip</t>
  </si>
  <si>
    <t>Mencari dokumen dalam folder arsip atau box arsip</t>
  </si>
  <si>
    <t>Membaca catatan dokumen dalam buku kendali naskah dinas, jaringan informasi kearsipan (SIAAP Online), dan daftar arsip aktif dan inaktif.</t>
  </si>
  <si>
    <t>Melakukan penemuan kembali arsip aktif dan inaktif pada Unit Kearsipan Sub Bagian Tata Usaha</t>
  </si>
  <si>
    <t>Menyusun laporan hasil penataan arsip aktif dan inaktif untuk diserahkan kepada Kepala Sub Bagian Tata Usaha.</t>
  </si>
  <si>
    <t>Melakukan pemeliharaan dan perawatan arsip;</t>
  </si>
  <si>
    <t>Membuat daftar arsip aktif, daftar isi berkas yang disimpan, daftar arsip inaktif yang disimpan;</t>
  </si>
  <si>
    <t>Menyiapkan folder arsip dan box arsip yang digunakan oleh unit pengolah dalam menyimpan arsip aktif dan inaktif;</t>
  </si>
  <si>
    <t>Membuat Kode Klasifikasi Arsip lingkup SPTNW;</t>
  </si>
  <si>
    <t>Meminta arahan tentang penataan arsip aktif dan inaktif kepada  Kepala SPTNW;</t>
  </si>
  <si>
    <t>Memahami peraturan perundangan-undangan dan konsep (teori) tentang penataan arsip;</t>
  </si>
  <si>
    <t>Melakukan penataan arsip aktif dan inaktif pada Unit Kearsipan Sub Bagian Tata Usaha</t>
  </si>
  <si>
    <t>Menyampaikan  surat-surat yang akan dikirim via pos dan menyimpan bukti pengiriman dari pihak pos;</t>
  </si>
  <si>
    <t>Mengirimkan surat melalui faxsimile/WA dan mengkonfirmasi ke pihak penerima surat atas surat yang dikirim;</t>
  </si>
  <si>
    <t>150 surat @ 120 menit</t>
  </si>
  <si>
    <t>Mengirimkan surat ke tempat tujuan dan menerima tanda terima penyerahan surat pada buku ekspedisi;</t>
  </si>
  <si>
    <t>Mencatat naskah dinas keluar dalam buku ekspedisi;</t>
  </si>
  <si>
    <t>Memasukkan surat ke dalam amplop dan mencatat tujuan pengiriman pada amplop;</t>
  </si>
  <si>
    <t xml:space="preserve">Mengembalikan berkas naskah dinas keluar kepada Unit Pengolah; </t>
  </si>
  <si>
    <t>Softfile dan hardfile</t>
  </si>
  <si>
    <t>Menyimpan dan memberkaskan pertinggal naskah dinas keluar secara kronologis;</t>
  </si>
  <si>
    <t>Memberikan nomor dan tanggal naskah dinas keluar Kepala Balai;</t>
  </si>
  <si>
    <t>Menerima berkas naskah dinas keluar Kepala SPTNW yang telah ditandatangani;</t>
  </si>
  <si>
    <t>Menyampaikan berkas net konsep naskah dinas keluar kepada Kepala SPTNW;</t>
  </si>
  <si>
    <t>Menerima dan memeriksa kelengkapan berkas net konsep naskah dinas keluar;</t>
  </si>
  <si>
    <t>Surat</t>
  </si>
  <si>
    <t>Melakukan pengurusan dan pengendalian naskah dinas keluar sesuai dengan prosedur dan ketentuan peraturan perundang-undangan untuk diproses lebih lanjut</t>
  </si>
  <si>
    <t>Mencatat disposisi Kepala SPTNW dan menyampaikan Naskah Dinas Masuk pada Unit Pengolah.</t>
  </si>
  <si>
    <t>Menerima Naskah Dinas Masuk dan lembar disposisi yang telah diberi disposisi Kepala SPTNW;</t>
  </si>
  <si>
    <t>Menyampaikan Naskah Dinas Masuk yang telah diberi lembar disposisi;</t>
  </si>
  <si>
    <t>Mencatat naskah dinas masuk pada Kartu Kendali Naskah Dinas Masuk;</t>
  </si>
  <si>
    <t>Mengelompokkan naskah dinas masuk (rahasia atau terbuka) dan memeriksa kelengkapan naskah dinas masuk;</t>
  </si>
  <si>
    <t>Meneliti kebenaran alamat, membubuhkan paraf dan tanggal pada Lembar Pengantar;</t>
  </si>
  <si>
    <t>Menerima naskah dinas masuk dari pengirim;</t>
  </si>
  <si>
    <t>Melakukan pengurusan dan pengendalian naskah dinas masuk sesuai dengan prosedur dan ketentuan peraturan perundang-undangan untuk diproses lebih lanjut</t>
  </si>
  <si>
    <t>Menerima dan mempelajari   tata naskah dinas &amp; kearsipan sesuai dengan prosedur dan ketentuan peraturan perundang-undangan agar tercapai hasil yang optimal.</t>
  </si>
  <si>
    <t xml:space="preserve">Penata Usaha Umum </t>
  </si>
  <si>
    <t>Menata arsip, Mengikuti rapat, mendampingi tamu, dll.</t>
  </si>
  <si>
    <t>Menyajikan hasil penyusunan rencana kebutuhan anggaran untuk diserahkan kepada PPK.</t>
  </si>
  <si>
    <t>Membahas hasil penyusunan rencana kebutuhan anggaran dengan atasan;</t>
  </si>
  <si>
    <t>Menyusun rencana kebutuhan anggaran</t>
  </si>
  <si>
    <t>Melakukan verifikasi ketersediaan alokasi anggaran</t>
  </si>
  <si>
    <t>Mengumpulkan data penyusunan rencana kebutuhan anggaran</t>
  </si>
  <si>
    <t>Meminta arahan tentang penyusunan rencana kebutuhan anggaran kepada  Kepala SPTNW;</t>
  </si>
  <si>
    <t>Memahami peraturan perundangan-undangan dan konsep (teori) tentang penyusunan rencana kebutuhan anggaran;</t>
  </si>
  <si>
    <t>Menyusun rencana kebutuhan anggaran sesuai dengan prosedur dan ketentuan peraturan perundang-undangan untuk tertib administrasi keuangan.</t>
  </si>
  <si>
    <t>Perjalanan ke kantor balai PP 2 jam</t>
  </si>
  <si>
    <t>Menyampaikan bonggol karcis ke urusan perencanaan, anggaran, kerjasama, evaluasi, dan pelaporan Subbagian Tata Usaha;</t>
  </si>
  <si>
    <t>Menyajikan laporan penatausahaan bonggol karcis masuk untuk diserahkan kepada Kepala Seksi.</t>
  </si>
  <si>
    <t>Menyimpan bonggol karcis;</t>
  </si>
  <si>
    <t>Memeriksa dan menerima bonggol karcis masuk dari petugas pemungut;</t>
  </si>
  <si>
    <t>Menyiapkan dokumen serah terima bonggol karcis;</t>
  </si>
  <si>
    <t>Memahami peraturan perundangan-undangan dan konsep (teori) tentang penatausahaan bonggol karcis;</t>
  </si>
  <si>
    <t>Melakukan penatausahaan bonggol karcis masuk sesuai dengan prosedur dan ketentuan peraturan perundang-undangan untuk tertib administrasi keuangan.</t>
  </si>
  <si>
    <t>Melaporkan hasil pengelolaan pembayaran gaji dan tunjangan pegawai (ASN dan tenaga kontrak) kepada PPK.</t>
  </si>
  <si>
    <t>Mendistribusikan slip gaji dan slip pemotongan gaji serta tanda terima pembayaran gaji, tunjangan kinerja, dan uang makan kepada pegawai Lingkup SPTNW.</t>
  </si>
  <si>
    <t>Menyiapkan dan menyampaikan dokumen pembayaran uang makan, tunjangan kinerja dan hak pegawai lainnya kepada PPK;</t>
  </si>
  <si>
    <t>Melakukan penghitungan pembayaran uang makan, tunjangan kinerja dan hak pegawai lainnya;</t>
  </si>
  <si>
    <t>Memahami peraturan perundangan-undangan dan konsep (teori) tentang pembayaran gaji dan tunjangan pegawai (ASN dan tenaga kontrak);</t>
  </si>
  <si>
    <t>Satu berkas dokumen terdiri dari dokumen pertanggungjawaban pembayaran gaji, tunkin, uang makan, dsb.</t>
  </si>
  <si>
    <t>Melaksanakan pengelolaan pembayaran gaji dan tunjangan pegawai (ASN dan tenaga kontrak) sesuai dengan prosedur dan ketentuan peraturan perundang-undangan untuk tertib administrasi keuangan.</t>
  </si>
  <si>
    <t xml:space="preserve">Menyerahkan dokumen SPBy kepada PPK </t>
  </si>
  <si>
    <t>Menyiapkan dokumen Daftar Rincian Permintaan Pembayaran (DRPP).</t>
  </si>
  <si>
    <t>Menyusun dokumen pertanggungjawaban keuangan;</t>
  </si>
  <si>
    <t>Melakukan verifikasi ketersediaan alokasi anggaran dan melakukan update pada kontrol realisasi anggaran;</t>
  </si>
  <si>
    <t>Mengumpulkan, mengolah dan melakukan verikasi atas dokumen pembelian/pembayaran;</t>
  </si>
  <si>
    <t>Memahami peraturan perundangan-undangan dan konsep (teori) tentang dokumen SPBy;</t>
  </si>
  <si>
    <t>Menyiapkan dokumen Surat Perintah Pembayaran (SPBy) sesuai dengan prosedur dan ketentuan peraturan perundang-undangan untuk tertib administrasi keuangan.</t>
  </si>
  <si>
    <t>Mencatat penerimaan, pengeluaran, pemeriksaan dan penataan di bidang administrasi keuangan sesuai dengan prosedur dan ketentuan peraturan perundang-undangan untuk efektifitas penataan administrasi keuangan lingkup SPTNW I Tegaldlimo.</t>
  </si>
  <si>
    <t xml:space="preserve">Penata Administrasi Keuangan </t>
  </si>
  <si>
    <t>Menyajikan hasil olahan data hasil pelaksanaan  pemberdayaan masyarakat di dalam dan sekitar kawasan konservasi untuk diserahkan kepada Kepala Seksi Pengelolaan TN Wilayah.</t>
  </si>
  <si>
    <t>Membahas hasil pengolahan data  hasil pelaksanaan pemberdayaan masyarakat di dalam dan sekitar kawasan konservasi dengan atasan;</t>
  </si>
  <si>
    <t>Mengolah data hasil pelaksanaan pemberdayaan masyarakat di dalam dan sekitar kawasan konservasi;</t>
  </si>
  <si>
    <t>Menginput data hasil pelaksanaan pemberdayaan masyarakat di dalam dan sekitar kawasan konservasi;</t>
  </si>
  <si>
    <t>Mengumpulkan bahan dan data terkait hasil pelaksanaan pemberdayaan masyarakat di dalam dan sekitar kawasan konservasi;</t>
  </si>
  <si>
    <t>Meminta arahan tentang pengolahan data hasil pelaksanaan  pemberdayaan masyarakat di dalam dan sekitar kawasan konservasi kepada Kepala Seksi Pengelolaan TN Wilayah;</t>
  </si>
  <si>
    <t>Memahami peraturan perundangan-undangan dan konsep (teori) tentang hasil pelaksanaan pemberdayaan masyarakat di dalam dan sekitar kawasan konservasi;</t>
  </si>
  <si>
    <t>Mengolah data hasil pelaksanaan pemberdayaan masyarakat di dalam dan sekitar kawasan konservasi sesuai dengan prosedur dan ketentuan peraturan perundang-undangan agar memperoleh data dan informasi dalam bentuk lain (hasil olahan) yang lebih akurat untuk pelaksanaan kegiatan selanjutnya.</t>
  </si>
  <si>
    <t>Menyajikan hasil olahan data penyiapan bahan rencana  pemberdayaan masyarakat di dalam dan sekitar kawasan konservasi untuk diserahkan kepada Kepala Seksi Pengelolaan TN Wilayah.</t>
  </si>
  <si>
    <t>Membahas hasil pengolahan data penyiapan bahan rencana  pemberdayaan masyarakat di dalam dan sekitar kawasan konservasi dengan atasan;</t>
  </si>
  <si>
    <t>Mengolah data penyiapan bahan rencana  pemberdayaan masyarakat di dalam dan sekitar kawasan konservasi;</t>
  </si>
  <si>
    <t>Menginput data hasil pelaks bahan penyiapan rencana  pemberdayaan masyarakat di dalam dan sekitar kawasan konservasi;</t>
  </si>
  <si>
    <t>Mengumpulkan bahan dan data terkait bahan penyiapan rencana  pemberdayaan masyarakat di dalam dan sekitar kawasan konservasi;</t>
  </si>
  <si>
    <t>Meminta arahan tentang pengolahan data penyiapan bahan rencana  pemberdayaan masyarakat di dalam dan sekitar kawasan konservasi kepada Kepala Seksi Pengelolaan TN Wilayah;</t>
  </si>
  <si>
    <t>Memahami peraturan perundangan-undangan dan konsep (teori) tentang bahan penyiapan rencana  pemberdayaan masyarakat di dalam dan sekitar kawasan konservasi;</t>
  </si>
  <si>
    <t>Mengolah data penyiapan bahan rencana  pemberdayaan masyarakat di dalam dan sekitar kawasan konservasi sesuai dengan prosedur dan ketentuan peraturan perundang-undangan agar memperoleh data dan informasi dalam bentuk lain (hasil olahan) yang lebih akurat untuk pelaksanaan kegiatan selanjutnya.</t>
  </si>
  <si>
    <t>Menyajikan hasil olahan data hasil pelaksanaan pengembangan bina cinta alam serta penyuluhan KSDAE untuk diserahkan kepada Kepala Seksi Pengelolaan TN Wilayah.</t>
  </si>
  <si>
    <t>Membahas hasil pengolahan data  hasil pelaksanaan pengembangan bina cinta alam serta penyuluhan KSDAE dengan atasan;</t>
  </si>
  <si>
    <t>Mengolah data hasil pelaksanaan pengembangan bina cinta alam serta penyuluhan KSDAE;</t>
  </si>
  <si>
    <t>Menginput data hasil pelaksanaan pengembangan bina cinta alam serta penyuluhan KSDAE;</t>
  </si>
  <si>
    <t>Mengumpulkan bahan dan data terkait hasil pelaksanaan pengembangan bina cinta alam serta penyuluhan KSDAE;</t>
  </si>
  <si>
    <t>Meminta arahan tentang pengolahan data hasil pelaksanaan pengembangan bina cinta alam serta penyuluhan KSDAE kepada Kepala Seksi Pengelolaan TN Wilayah;</t>
  </si>
  <si>
    <t>Memahami peraturan perundangan-undangan dan konsep (teori) tentang pengolahan data hasil pelaksanaan pengembangan bina cinta alam serta penyuluhan KSDAE;</t>
  </si>
  <si>
    <t>Mengolah data hasil pelaksanaan pengembangan bina cinta alam serta penyuluhan konservasi sumberdaya alam dan ekosistemnya sesuai dengan prosedur dan ketentuan peraturan perundang-undangan agar memperoleh data dan informasi dalam bentuk lain (hasil olahan) yang lebih akurat untuk pelaksanaan kegiatan selanjutnya.</t>
  </si>
  <si>
    <t>Menyajikan hasil olahan data penyiapan bahan rencana  pengembangan bina cinta alam serta penyuluhan KSDAE untuk diserahkan kepada Kepala Seksi Pengelolaan TN Wilayah.</t>
  </si>
  <si>
    <t>Membahas hasil pengolahan data  bahan penyiapan rencana  pengembangan bina cinta alam serta penyuluhan KSDAE dengan atasan;</t>
  </si>
  <si>
    <t>Mengolah data penyiapan bahan rencana  pengembangan bina cinta alam serta penyuluhan KSDAE;</t>
  </si>
  <si>
    <t>Menginput data penyiapan bahan rencana  pengembangan bina cinta alam serta penyuluhan KSDAE;</t>
  </si>
  <si>
    <t>Mengumpulkan bahan dan data terkait bahan penyiapan rencana  pengembangan bina cinta alam serta penyuluhan KSDAE;</t>
  </si>
  <si>
    <t>Meminta arahan tentang pengolahan data penyiapan bahan rencana  pengembangan bina cinta alam serta penyuluhan KSDAE kepada Kepala Seksi Pengelolaan TN Wilayah;</t>
  </si>
  <si>
    <t>Memahami peraturan perundangan-undangan dan konsep (teori) tentang pengolahan data penyiapan bahan rencana  pengembangan bina cinta alam serta penyuluhan KSDAE;</t>
  </si>
  <si>
    <t>Bina Cinta Alam, Pendidikan lingkungan, Pramuka Sakawanabakti</t>
  </si>
  <si>
    <t>Mengolah data  penyiapan bahan rencana  pengembangan bina cinta alam serta penyuluhan konservasi sumberdaya alam dan ekosistemnya sesuai dengan prosedur dan ketentuan peraturan perundang-undangan agar memperoleh data dan informasi dalam bentuk lain (hasil olahan) yang lebih akurat untuk pelaksanaan kegiatan selanjutnya.</t>
  </si>
  <si>
    <t>Menyajikan hasil olahan data hasil pelaksanaan  pengendalian dan pemanfaatan jenis TSL untuk diserahkan kepada Kepala Seksi Pengelolaan TN Wilayah.</t>
  </si>
  <si>
    <t>Membahas hasil pengolahan data  hasil pelaksanaan pengendalian dan pemanfaatan jenis TSL dengan atasan;</t>
  </si>
  <si>
    <t>Mengolah data hasil pelaksanaan pengendalian dan pemanfaatan jenis TSL;</t>
  </si>
  <si>
    <t>Menginput data hasil pelaksanaan pengendalian dan pemanfaatan jenis TSL;</t>
  </si>
  <si>
    <t>Mengumpulkan bahan dan data hasil pelaksanaan terkait pengendalian dan pemanfaatan jenis TSL;</t>
  </si>
  <si>
    <t>Meminta arahan tentang pengolahan data hasil pelaksanaan pengendalian dan pemanfaatan jenis TSL kepada Kepala Seksi Pengelolaan TN Wilayah;</t>
  </si>
  <si>
    <t>Memahami peraturan perundangan-undangan dan konsep (teori) tentang pengolahan data hasil pelaksanaan penanganan pertama terjadinya konflik manusia dan satwa liar;</t>
  </si>
  <si>
    <t>Mengolah data hasil pelaksanaan pengendalian dan pemanfaatan jenis tumbuhan dan satwa liar sesuai dengan prosedur dan ketentuan peraturan perundang-undangan agar memperoleh data dan informasi dalam bentuk lain (hasil olahan) yang lebih akurat untuk pelaksanaan kegiatan selanjutnya.</t>
  </si>
  <si>
    <t>Menyajikan hasil olahan data penyiapan bahan rencana  pengendalian dan pemanfaatan jenis TSL untuk diserahkan kepada Kepala Seksi Pengelolaan TN Wilayah.</t>
  </si>
  <si>
    <t>Membahas hasil pengolahan data penyiapan bahan rencana  pengendalian dan pemanfaatan jenis TSL dengan atasan;</t>
  </si>
  <si>
    <t>Mengolah data penyiapan bahan rencana  pengendalian dan pemanfaatan jenis TSL;</t>
  </si>
  <si>
    <t>Menginput data bahan penyiapan rencana pengendalian dan pemanfaatan jenis TSL;</t>
  </si>
  <si>
    <t>Mengumpulkan bahan dan data bahan penyiapan rencana terkait pengendalian dan pemanfaatan jenis TSL;</t>
  </si>
  <si>
    <t>Meminta arahan tentang pengolahan data penyiapan bahan rencana  pengendalian dan pemanfaatan jenis TSL kepada Kepala Seksi Pengelolaan TN Wilayah;</t>
  </si>
  <si>
    <t>Memahami peraturan perundangan-undangan dan konsep (teori) tentang pengolahan data penyiapan bahan rencana penanganan pertama terjadinya konflik manusia dan satwa liar;</t>
  </si>
  <si>
    <t>Pengambilan kerang, udang, ikan.</t>
  </si>
  <si>
    <t>Mengolah data penyiapan bahan rencana  pengendalian dan pemanfaatan jenis tumbuhan dan satwa liar sesuai dengan prosedur dan ketentuan peraturan perundang-undangan agar memperoleh data dan informasi dalam bentuk lain (hasil olahan) yang lebih akurat untuk pelaksanaan kegiatan selanjutnya.</t>
  </si>
  <si>
    <t>Menyajikan hasil olahan data hasil pelaksanaan evaluasi kesesuaian fungsi, pemulihan ekosistem dan penutupan kawasan untuk diserahkan kepada Kepala Seksi Pengelolaan TN Wilayah.</t>
  </si>
  <si>
    <t>Membahas hasil pengolahan data hasil pelaksanaan evaluasi kesesuaian fungsi, pemulihan ekosistem dan penutupan kawasan dengan atasan;</t>
  </si>
  <si>
    <t>Mengolah data hasil pelaksanaan evaluasi kesesuaian fungsi, pemulihan ekosistem dan penutupan kawasan;</t>
  </si>
  <si>
    <t>Menginput data hasil pelaksanaan  evaluasi kesesuaian fungsi, pemulihan ekosistem dan penutupan kawasan;</t>
  </si>
  <si>
    <t>Mengumpulkan bahan dan data terkait hasil pelaksanaan evaluasi kesesuaian fungsi, pemulihan ekosistem dan penutupan kawasan;</t>
  </si>
  <si>
    <t>Meminta arahan tentang pengolahan data hasil pelaksanaan  evaluasi kesesuaian fungsi, pemulihan ekosistem dan penutupan kawasan kepada Kepala Seksi Pengelolaan TN Wilayah;</t>
  </si>
  <si>
    <t>Memahami peraturan perundangan-undangan dan konsep (teori) tentang pengolahan data hasil pelaksanaan evaluasi kesesuaian fungsi, pemulihan ekosistem dan penutupan kawasan;</t>
  </si>
  <si>
    <t>Mengolah data hasil pelaksanaan evaluasi kesesuaian fungsi, pemulihan ekosistem dan penutupan kawasan sesuai dengan prosedur dan ketentuan peraturan perundang-undangan agar memperoleh data dan informasi dalam bentuk lain (hasil olahan) yang lebih akurat untuk pelaksanaan kegiatan selanjutnya.</t>
  </si>
  <si>
    <t>Menyajikan hasil olahan data bahan penyiapan rencana evaluasi kesesuaian fungsi, pemulihan ekosistem dan penutupan kawasan untuk diserahkan kepada Kepala Seksi Pengelolaan TN Wilayah.</t>
  </si>
  <si>
    <t>Membahas hasil pengolahan data penyiapan bahan rencana  evaluasi kesesuaian fungsi, pemulihan ekosistem dan penutupan kawasan dengan atasan;</t>
  </si>
  <si>
    <t>Mengolah data penyiapan bahan rencana  evaluasi kesesuaian fungsi, pemulihan ekosistem dan penutupan kawasan;</t>
  </si>
  <si>
    <t>Menginput data penyiapan bahan rencana  evaluasi kesesuaian fungsi, pemulihan ekosistem dan penutupan kawasan;</t>
  </si>
  <si>
    <t>Mengumpulkan bahan dan data terkait bahan penyiapan rencana  evaluasi kesesuaian fungsi, pemulihan ekosistem dan penutupan kawasan;</t>
  </si>
  <si>
    <t>Meminta arahan tentang pengolahan data penyiapan bahan rencana  evaluasi kesesuaian fungsi, pemulihan ekosistem dan penutupan kawasan kepada Kepala Seksi Pengelolaan TN Wilayah;</t>
  </si>
  <si>
    <t>Memahami peraturan perundangan-undangan dan konsep (teori) tentang pengolahan data penyiapan bahan rencana  evaluasi kesesuaian fungsi, pemulihan ekosistem dan penutupan kawasan;</t>
  </si>
  <si>
    <t>Mengolah data bahan penyiapan rencana evaluasi kesesuaian fungsi, pemulihan ekosistem dan penutupan kawasan sesuai dengan prosedur dan ketentuan peraturan perundang-undangan agar memperoleh data dan informasi dalam bentuk lain (hasil olahan) yang lebih akurat untuk pelaksanaan kegiatan selanjutnya.</t>
  </si>
  <si>
    <t>Menyajikan hasil olahan data hasil pelaksanaan pengelolaan karcis masuk kawasan konservasi untuk diserahkan kepada Kepala Seksi Pengelolaan TN Wilayah.</t>
  </si>
  <si>
    <t>Membahas hasil pengolahan data  hasil pelaksanaan pengelolaan karcis masuk kawasan konservasi dengan atasan;</t>
  </si>
  <si>
    <t>Mengolah data hasil pelaksanaan  pengelolaan karcis masuk kawasan konservasi;</t>
  </si>
  <si>
    <t>Menginput data hasil pelaksanaan pengelolaan karcis masuk kawasan konservasi;</t>
  </si>
  <si>
    <t>Mengumpulkan bahan dan data terkait hasil pelaksanaan pengelolaan karcis masuk kawasan konservasi;</t>
  </si>
  <si>
    <t>Meminta arahan tentang pengolahan data hasil pelaksanaan pengelolaan karcis masuk kawasan konservasi kepada Kepala Seksi Pengelolaan TN Wilayah;</t>
  </si>
  <si>
    <t>Memahami peraturan perundangan-undangan dan konsep (teori) tentang pengolahan data hasil pelaksanaan pengelolaan karcis masuk kawasan konservasi;</t>
  </si>
  <si>
    <t>Mengolah data hasil pelaksanaan pengelolaan karcis masuk kawasan konservasi sesuai dengan prosedur dan ketentuan peraturan perundang-undangan agar memperoleh data dan informasi dalam bentuk lain (hasil olahan) yang lebih akurat untuk pelaksanaan kegiatan selanjutnya.</t>
  </si>
  <si>
    <t>Menyajikan hasil olahan data penyiapan bahan rencana  pengelolaan karcis masuk kawasan konservasi untuk diserahkan kepada Kepala Seksi Pengelolaan TN Wilayah.</t>
  </si>
  <si>
    <t>Membahas hasil pengolahan data  bahan penyiapan rencana  pengelolaan karcis masuk kawasan konservasi dengan atasan;</t>
  </si>
  <si>
    <t>Mengolah data penyiapan bahan rencana  pengelolaan karcis masuk kawasan konservasi;</t>
  </si>
  <si>
    <t>Menginput data penyiapan bahan rencana  pengelolaan karcis masuk kawasan konservasi;</t>
  </si>
  <si>
    <t>Mengumpulkan bahan dan data terkait hasil bahan penyiapan rencana  pengelolaan karcis masuk kawasan konservasi;</t>
  </si>
  <si>
    <t>Meminta arahantentang pengolahan data penyiapan bahan rencana  pengelolaan karcis masuk kawasan konservasi kepada Kepala Seksi Pengelolaan TN Wilayah;</t>
  </si>
  <si>
    <t>Memahami peraturan perundangan-undangan dan konsep (teori) tentang pengolahan data penyiapan bahan rencana  pengelolaan karcis masuk kawasan konservasi;</t>
  </si>
  <si>
    <t>Mengolah data penyiapan bahan rencana  pengelolaan karcis masuk kawasan konservasi sesuai dengan prosedur dan ketentuan peraturan perundang-undangan agar memperoleh data dan informasi dalam bentuk lain (hasil olahan) yang lebih akurat untuk pelaksanaan kegiatan selanjutnya.</t>
  </si>
  <si>
    <t>Menyajikan hasil olahan data hasil pelaksanaan pendataan kunjungan wisata nusantara dan mancanegara untuk diserahkan kepada Kepala Seksi Pengelolaan TN Wilayah.</t>
  </si>
  <si>
    <t>Membahas hasil pengolahan data  hasil pelaksanaan pendataan kunjungan wisata nusantara dan mancanegara dengan atasan;</t>
  </si>
  <si>
    <t>Mengolah data hasil pelaksanaan pendataan kunjungan wisata nusantara dan mancanegara;</t>
  </si>
  <si>
    <t>Menginput data hasil pelaksanaan pendataan kunjungan wisata nusantara dan mancanegara;</t>
  </si>
  <si>
    <t>Mengumpulkan bahan dan data terkait hasil pelaksanaan pendataan kunjungan wisata nusantara dan mancanegara;</t>
  </si>
  <si>
    <t>Meminta arahan tentang pengolahan data  hasil pelaksanaan pendataan kunjungan wisata nusantara dan mancanegara kepada Kepala Seksi Pengelolaan TN Wilayah;</t>
  </si>
  <si>
    <t>Memahami peraturan perundangan-undangan dan konsep (teori) tentang pengolahan data hasil pelaksanaan pendataan kunjungan wisata nusantara dan mancanegara;</t>
  </si>
  <si>
    <t>Mengolah data hasil pelaksanaan pendataan kunjungan wisata nusantara dan mancanegara sesuai dengan prosedur dan ketentuan peraturan perundang-undangan agar memperoleh data dan informasi dalam bentuk lain (hasil olahan) yang lebih akurat untuk pelaksanaan kegiatan selanjutnya.</t>
  </si>
  <si>
    <t>Menyajikan hasil olahan data bahan penyiapan rencana pendataan kunjungan wisata nusantara dan mancanegara untuk diserahkan kepada Kepala Seksi Pengelolaan TN Wilayah.</t>
  </si>
  <si>
    <t>Membahas hasil pengolahan data  bahan penyiapan rencana  pendataan kunjungan wisata nusantara dan mancanegara dengan atasan;</t>
  </si>
  <si>
    <t>Mengolah data penyiapan bahan rencana  pendataan kunjungan wisata nusantara dan mancanegara;</t>
  </si>
  <si>
    <t>Menginput data penyiapan bahan rencana  pendataan kunjungan wisata nusantara dan mancanegara;</t>
  </si>
  <si>
    <t>Mengumpulkan bahan dan data terkait bahan penyiapan rencana  pendataan kunjungan wisata nusantara dan mancanegara;</t>
  </si>
  <si>
    <t>Meminta arahan tentang pengolahan data  hasil bahan penyiapan rencana  pendataan kunjungan wisata nusantara dan mancanegara kepada Kepala Seksi Pengelolaan TN Wilayah;</t>
  </si>
  <si>
    <t>Memahami peraturan perundangan-undangan dan konsep (teori) tentang pengolahan data penyiapan bahan rencana  pendataan kunjungan wisata nusantara dan mancanegara;</t>
  </si>
  <si>
    <t>Mengolah data penyiapan bahan rencana  pendataan kunjungan wisata nusantara dan mancanegara sesuai dengan prosedur dan ketentuan peraturan perundang-undangan agar memperoleh data dan informasi dalam bentuk lain (hasil olahan) yang lebih akurat untuk pelaksanaan kegiatan selanjutnya.</t>
  </si>
  <si>
    <t>Menyajikan hasil olahan data penyusunan informasi perpetaan untuk diserahkan kepada Kepala Seksi Pengelolaan TN Wilayah.</t>
  </si>
  <si>
    <t>Membahas hasil pengolahan data penyusunan informasi perpetaan dengan atasan;</t>
  </si>
  <si>
    <t>Mengolah data penyusunan informasi perpetaan;</t>
  </si>
  <si>
    <t>Mengumpulkan bahan dan data terkait penyusunan informasi perpetaan;</t>
  </si>
  <si>
    <t>Meminta arahan tentang pengolahan data penyusunan informasi perpetaan kepada Kepala Seksi Pengelolaan TN Wilayah;</t>
  </si>
  <si>
    <t>Memahami peraturan perundangan-undangan dan konsep (teori) tentang pengolahan data penyusunan informasi perpetaan;</t>
  </si>
  <si>
    <t>Mengolah data penyusunan informasi perpetaan sesuai dengan prosedur dan ketentuan peraturan perundang-undangan agar memperoleh data dan informasi dalam bentuk lain (hasil olahan) yang lebih akurat untuk melaksanakan kegiatan penyusunan informasi perpetaan.</t>
  </si>
  <si>
    <t>Menyajikan hasil olahan hasil pelaksanaan pengembangan dan pemanfaatan jasa lingkungan untuk diserahkan kepada Kepala Seksi Pengelolaan TN Wilayah.</t>
  </si>
  <si>
    <t>Membahas hasil pengolahan data hasil pelaksanaan pengembangan dan pemanfaatan jasa lingkungan dengan atasan;</t>
  </si>
  <si>
    <t>Mengolah data hasil pelaksanaan pengembangan dan pemanfaatan jasa lingkungan;</t>
  </si>
  <si>
    <t>Menginput data hasil pelaksanaan pengembangan dan pemanfaatan jasa lingkungan;</t>
  </si>
  <si>
    <t>Mengumpulkan bahan dan data terkait hasil pelaksanaan pengembangan dan pemanfaatan jasa lingkungan;</t>
  </si>
  <si>
    <t>Meminta arahan tentang pengolahan data hasil pelaksanaan pengembangan dan pemanfaatan jasa lingkungan kepada Kepala Seksi Pengelolaan TN Wilayah;</t>
  </si>
  <si>
    <t>Memahami peraturan perundangan-undangan dan konsep (teori) tentang pengolahan data hasil pelaksanaan pengembangan dan pemanfaatan jasa lingkungan;</t>
  </si>
  <si>
    <t xml:space="preserve">Wisata dan pemanfaatan sumber mata air </t>
  </si>
  <si>
    <t>Mengolah data hasil pelaksanaan pengembangan dan pemanfaatan jasa lingkungan sesuai dengan prosedur dan ketentuan peraturan perundang-undangan agar memperoleh data dan informasi dalam bentuk lain (hasil olahan) yang lebih akurat untuk pelaksanaan kegiatan selanjutnya.</t>
  </si>
  <si>
    <t>Menyajikan hasil olahan bahan penyiapan rencana  pengembangan dan pemanfaatan jasa lingkungan untuk diserahkan kepada Kepala Seksi Pengelolaan TN Wilayah.</t>
  </si>
  <si>
    <t>Membahas hasil pengolahan data penyiapan bahan rencana  pengembangan dan pemanfaatan jasa lingkungan dengan atasan;</t>
  </si>
  <si>
    <t>Mengolah data penyiapan bahan rencana pengembangan dan pemanfaatan jasa lingkungan;</t>
  </si>
  <si>
    <t>Menginput data penyiapan bahan rencana pengembangan dan pemanfaatan jasa lingkungan;</t>
  </si>
  <si>
    <t>Mengumpulkan bahan dan data terkait bahan penyiapan rencana  pengembangan dan pemanfaatan jasa lingkungan;</t>
  </si>
  <si>
    <t>Meminta arahan tentang pengolahan data penyiapan bahan rencana  pengembangan dan pemanfaatan jasa lingkungan kepada Kepala Seksi Pengelolaan TN Wilayah;</t>
  </si>
  <si>
    <t>Memahami peraturan perundangan-undangan dan konsep (teori) tentang pengolahan data penyiapan bahan rencana  pengembangan dan pemanfaatan jasa lingkungan;</t>
  </si>
  <si>
    <t>Mengolah data penyiapan bahan rencana  pengembangan dan pemanfaatan jasa lingkungan sesuai dengan prosedur dan ketentuan peraturan perundang-undangan agar memperoleh data dan informasi dalam bentuk lain (hasil olahan) yang lebih akurat untuk pelaksanaan kegiatan selanjutnya.</t>
  </si>
  <si>
    <t>Menyajikan hasil olahan data hasil pelaksanaan pengawetan jenis TSL beserta habitatnya serta sumberdaya genetik dan pengetahuan tradisional untuk diserahkan kepada Kepala Seksi Pengelolaan TN Wilayah.</t>
  </si>
  <si>
    <t>Membahas hasil pengolahan data hasil pelaksanaan pengawetan jenis TSL  beserta habitatnya serta sumberdaya genetik dan pengetahuan tradisional dengan atasan;</t>
  </si>
  <si>
    <t>Dlm bentuk peta, tabel, dan grafik.</t>
  </si>
  <si>
    <t>Mengolah data hasil pelaksanaan pengawetan jenis TSL beserta habitatnya serta sumberdaya genetik dan pengetahuan tradisional;</t>
  </si>
  <si>
    <t>Menginput data hasil pelaksanaan pengawetan jenis TSL beserta habitatnya serta sumberdaya genetik dan pengetahuan tradisional;</t>
  </si>
  <si>
    <t>Mengumpulkan bahan dan data terkait hasil pelaksanaan pengawetan jenis TSL beserta habitatnya serta sumberdaya genetik dan pengetahuan tradisional;</t>
  </si>
  <si>
    <t>Meminta arahan tentang pengolahan data  hasil pelaksanaan pengawetan jenis TSL  beserta habitatnya serta sumberdaya genetik dan pengetahuan tradisional kepada Kepala Seksi Pengelolaan TN Wilayah;</t>
  </si>
  <si>
    <t>Memahami peraturan perundangan-undangan dan konsep (teori) tentang pengelolaan data hasil pengawetan jenis TSL beserta habitatnya serta sumberdaya genetik dan pengetahuan tradisional;</t>
  </si>
  <si>
    <t>Mengolah data hasil pelaksanaan pengawetan jenis tumbuhan dan satwa liar beserta habitatnya serta sumberdaya genetik dan pengetahuan tradisional sesuai dengan prosedur dan ketentuan peraturan perundang-undangan agar memperoleh data dan informasi dalam bentuk lain (hasil olahan) yang lebih akurat untuk pelaksanaan kegiatan selanjutnya.</t>
  </si>
  <si>
    <t>Menyajikan hasil olahan data hasil pelaksanaan bahan penyiapan rencana   pengawetan jenis TSL beserta habitatnya serta sumberdaya genetik dan pengetahuan tradisional untuk diserahkan kepada Kepala Seksi Pengelolaan TN Wilayah.</t>
  </si>
  <si>
    <t>Membahas hasil pengolahan data penyiapan bahan rencana  pengawetan jenis TSL  beserta habitatnya serta sumberdaya genetik dan pengetahuan tradisional dengan atasan;</t>
  </si>
  <si>
    <t>Mengolah data penyiapan bahan rencana  pengawetan jenis TSL beserta habitatnya serta sumberdaya genetik dan pengetahuan tradisional;</t>
  </si>
  <si>
    <t>Menginput data hasil bahan penyiapan rencana  pelaksanaan pengawetan jenis TSL beserta habitatnya serta sumberdaya genetik dan pengetahuan tradisional;</t>
  </si>
  <si>
    <t>Mengumpulkan bahan dan data terkait bahan penyiapan rencana  pengawetan jenis TSL beserta habitatnya serta sumberdaya genetik dan pengetahuan tradisional;</t>
  </si>
  <si>
    <t>Meminta arahan tentang pengolahan data  bahan penyiapan rencana  pengawetan jenis TSL  beserta habitatnya serta sumberdaya genetik dan pengetahuan tradisional kepada Kepala Seksi Pengelolaan TN Wilayah;</t>
  </si>
  <si>
    <t>Memahami peraturan perundangan-undangan dan konsep (teori) tentang pengelolaan data penyiapan bahan rencana  pengawetan jenis TSL beserta habitatnya serta sumberdaya genetik dan pengetahuan tradisional;</t>
  </si>
  <si>
    <t>Banteng, Penyu, Burung migran, Elang Jawa, Macan Tutul</t>
  </si>
  <si>
    <t>Mengolah data penyiapan bahan rencana  pengawetan jenis tumbuhan dan satwa liar beserta habitatnya serta sumberdaya genetik dan pengetahuan tradisional sesuai dengan prosedur dan ketentuan peraturan perundang-undangan agar memperoleh data dan informasi dalam bentuk lain (hasil olahan) yang lebih akurat untuk pelaksanaan kegiatan selanjutnya.</t>
  </si>
  <si>
    <t>Menyajikan hasil olahan data hasil pelaksanaan pengendalian kebakaran hutan di kawasan taman nasional untuk diserahkan kepada Kepala Seksi Pengelolaan TN Wilayah.</t>
  </si>
  <si>
    <t>Membahas hasil pengolahan data hasil pelaksanaan pengendalian kebakaran hutan di kawasan taman nasional dengan atasan;</t>
  </si>
  <si>
    <t>Mengolah data hasil pelaksanaan pengendalian kebakaran hutan di kawasan taman nasional;</t>
  </si>
  <si>
    <t>Menginput data hasil pelaksanaan pengendalian kebakaran hutan di kawasan taman nasional;</t>
  </si>
  <si>
    <t>Mengumpulkan bahan dan data terkait hasil pelaksanaan pengendalian kebakaran hutan di kawasan taman nasional;</t>
  </si>
  <si>
    <t>Meminta arahan tentang pengolahan data hasil pelaksanaan pengendalian kebakaran hutan di kawasan taman nasional kepada Kepala Seksi Pengelolaan TN Wilayah;</t>
  </si>
  <si>
    <t>Memahami peraturan perundangan-undangan dan konsep (teori) tentang pengolahan data hasil pelaksanaan pengendalian kebakaran hutan di kawasan taman nasional;</t>
  </si>
  <si>
    <t>Mengolah data hasil pelaksanaan pengendalian kebakaran hutan di kawasan taman nasional sesuai dengan prosedur dan ketentuan peraturan perundang-undangan agar memperoleh data dan informasi dalam bentuk lain (hasil olahan) yang lebih akurat untuk pelaksanaan kegiatan selanjutnya.</t>
  </si>
  <si>
    <t>Menyajikan hasil olahan data penyiapan bahan rencana  pengendalian kebakaran hutan di kawasan taman nasional untuk diserahkan kepada Kepala Seksi Pengelolaan TN Wilayah.</t>
  </si>
  <si>
    <t>Membahas hasil pengolahan data penyiapan bahan rencana  pengendalian kebakaran hutan di kawasan taman nasional dengan atasan;</t>
  </si>
  <si>
    <t>Mengolah data penyiapan bahan rencana  pengendalian kebakaran hutan di kawasan taman nasional;</t>
  </si>
  <si>
    <t>Menginput data penyiapan bahan rencana  pengendalian kebakaran hutan di kawasan taman nasional;</t>
  </si>
  <si>
    <t>Mengumpulkan bahan dan data terkait bahan penyiapan rencana  pengendalian kebakaran hutan di kawasan Taman nasional;</t>
  </si>
  <si>
    <t>Meminta arahan tentang pengolahan data penyiapan bahan rencana  pengendalian kebakaran hutan di kawasan taman nasional kepada Kepala Seksi Pengelolaan TN Wilayah;</t>
  </si>
  <si>
    <t>Memahami peraturan perundangan-undangan dan konsep (teori) tentang pengolahan data penyiapan bahan rencana  pengendalian kebakaran hutan di kawasan taman nasional;</t>
  </si>
  <si>
    <t>Mengolah data penyiapan bahan rencana  pengendalian kebakaran hutan di kawasan taman nasional sesuai dengan prosedur dan ketentuan peraturan perundang-undangan agar memperoleh data dan informasi dalam bentuk lain (hasil olahan) yang lebih akurat untuk pelaksanaan kegiatan selanjutnya.</t>
  </si>
  <si>
    <t>Menyajikan hasil olahan data hasil pelaksanaan pengendalian dampak kerusakan SDAH untuk diserahkan kepada Kepala Seksi Pengelolaan TN Wilayah.</t>
  </si>
  <si>
    <t>Membahas hasil pengolahan data hasil pelaksanaan pengendalian dampak kerusakan SDAH dengan atasan;</t>
  </si>
  <si>
    <t>Mengolah data hasil pelaksanaan pengendalian dampak kerusakan SDAH;</t>
  </si>
  <si>
    <t>Menginput data hasil pelaksanaan pengendalian dampak kerusakan SDAH;</t>
  </si>
  <si>
    <t>Mengumpulkan bahan dan data terkait hasil pelaksanaan pengendalian dampak kerusakan SDAH;</t>
  </si>
  <si>
    <t>Meminta arahan tentang pengolahan data hasil pelaksanaan pengendalian dampak kerusakan SDAH kepada Kepala Seksi Pengelolaan TN Wilayah;</t>
  </si>
  <si>
    <t>Memahami peraturan perundangan-undangan dan konsep (teori) tentang pengolahan data hasil pelaksanaan pengendalian dampak kerusakan SDAH;</t>
  </si>
  <si>
    <t>Mengolah data hasil pelaksanaan pengendalian dampak kerusakan sumber daya alam hayati sesuai dengan prosedur dan ketentuan peraturan perundang-undangan agar memperoleh data dan informasi dalam bentuk lain (hasil olahan) yang lebih akurat untuk pelaksanaan kegiatan selanjutnya.</t>
  </si>
  <si>
    <t>Menyajikan hasil olahan data penyiapan bahan rencana  pengendalian dampak kerusakan SDAH untuk diserahkan kepada Kepala Seksi Pengelolaan TN Wilayah.</t>
  </si>
  <si>
    <t>Membahas hasil pengolahan data penyiapan bahan rencana  pengendalian dampak kerusakan SDAH dengan atasan;</t>
  </si>
  <si>
    <t>Mengolah data penyiapan bahan rencana  pengendalian dampak kerusakan SDAH;</t>
  </si>
  <si>
    <t>Menginput data bahan penyiapan rencana pengendalian dampak kerusakan SDAH;</t>
  </si>
  <si>
    <t>Mengumpulkan bahan dan data terkait bahan penyiapan rencana  pengendalian dampak kerusakan SDAH;</t>
  </si>
  <si>
    <t>Meminta arahan tentang pengolahan data penyiapan bahan rencana  pengendalian dampak kerusakan SDAH kepada Kepala Seksi Pengelolaan TN Wilayah;</t>
  </si>
  <si>
    <t>Memahami peraturan perundangan-undangan dan konsep (teori) tentang pengolahan data penyiapan bahan rencana  pengendalian dampak kerusakan SDAH;</t>
  </si>
  <si>
    <t>Pengendalian dampak kerusakan akibat kegiatan wisata</t>
  </si>
  <si>
    <t>Mengolah data penyiapan bahan rencana  pengendalian dampak kerusakan sumber daya alam hayati  sesuai dengan prosedur dan ketentuan peraturan perundang-undangan agar memperoleh data dan informasi dalam bentuk lain (hasil olahan) yang lebih akurat untuk pelaksanaan kegiatan selanjutnya.</t>
  </si>
  <si>
    <t>Menyajikan hasil olahan data hasil pelaksanaan penanganan pertama terjadinya konflik manusia dan satwa liar untuk diserahkan kepada Kepala Seksi Pengelolaan TN Wilayah.</t>
  </si>
  <si>
    <t>Membahas hasil pengolahan data hasil pelaksanaan penanganan pertama terjadinya konflik manusia dan satwa liar dengan atasan;</t>
  </si>
  <si>
    <t>Mengolah data hasil pelaksanaan penanganan pertama terjadinya konflik manusia dan satwa liar;</t>
  </si>
  <si>
    <t>Menginput data hasil pelaksanaan penanganan pertama terjadinya konflik manusia dan satwa liar;</t>
  </si>
  <si>
    <t>Mengumpulkan bahan dan data terkait hasil pelaksanaan penanganan pertama terjadinya konflik manusia dan satwa liar;</t>
  </si>
  <si>
    <t>Meminta arahan tentang pengolahan data hasil pelaksanaan penanganan pertama terjadinya konflik manusia dan satwa liar kepada Kepala Seksi Pengelolaan TN Wilayah;</t>
  </si>
  <si>
    <t>Mengolah data hasil pelaksanaan penanganan pertama terjadinya konflik manusia dan satwa liar sesuai dengan prosedur dan ketentuan peraturan perundang-undangan agar memperoleh data dan informasi dalam bentuk lain (hasil olahan) yang lebih akurat untuk pelaksanaan kegiatan selanjutnya.</t>
  </si>
  <si>
    <t>Menyajikan hasil olahan data penyiapan bahan rencana  penanganan pertama terjadinya konflik manusia dan satwa liar untuk diserahkan kepada Kepala Seksi Pengelolaan TN Wilayah.</t>
  </si>
  <si>
    <t>Membahas hasil pengolahan data penyiapan bahan rencana  penanganan pertama terjadinya konflik manusia dan satwa liar dengan atasan;</t>
  </si>
  <si>
    <t>Mengolah data penyiapan bahan rencana  penanganan pertama terjadinya konflik manusia dan satwa liar;</t>
  </si>
  <si>
    <t>Menginput data penyiapan bahan rencana  penanganan pertama terjadinya konflik manusia dan satwa liar;</t>
  </si>
  <si>
    <t>Mengumpulkan bahan dan data terkait bahan penyiapan rencana  penanganan pertama terjadinya konflik manusia dan satwa liar;</t>
  </si>
  <si>
    <t>Meminta arahan tentang pengolahan data penyiapan bahan rencana  penanganan pertama terjadinya konflik manusia dan satwa liar kepada Kepala Seksi Pengelolaan TN Wilayah;</t>
  </si>
  <si>
    <t>Memahami peraturan perundangan-undangan dan konsep (teori) tentang pengolahan data penyiapan bahan rencana  penanganan pertama terjadinya konflik manusia dan satwa liar;</t>
  </si>
  <si>
    <t>Konflik monyet ekor panjang dengan pengunjung</t>
  </si>
  <si>
    <t>Mengolah data penyiapan bahan rencana  penanganan pertama terjadinya konflik manusia dan satwa liar sesuai dengan prosedur dan ketentuan peraturan perundang-undangan agar memperoleh data dan informasi dalam bentuk lain (hasil olahan) yang lebih akurat untuk pelaksanaan kegiatan selanjutnya.</t>
  </si>
  <si>
    <t>Menyajikan hasil olahan data hasil pelaksanaan perlindungan dan pengamanan kawasan taman nasional untuk diserahkan kepada Kepala Seksi Pengelolaan TN Wilayah.</t>
  </si>
  <si>
    <t>Membahas bahan hasil pelaksanaan perlindungan dan pengamanan kawasan taman nasional dengan atasan;</t>
  </si>
  <si>
    <t>Mengolah data hasil pelaksanaan perlindungan dan pengamanan kawasan taman nasional;</t>
  </si>
  <si>
    <t>Menginput data hasil pelaksanaan perlindungan dan pengamanan kawasan taman nasional;</t>
  </si>
  <si>
    <t>Mengumpulkan bahan dan data terkait pengolahan hasil pelaksanaan perlindungan dan pengamanan kawasan taman nasional;</t>
  </si>
  <si>
    <t>Meminta arahan tentang pengolahan data hasil pelaksanaan perlindungan dan pengamanan kawasan taman nasional kepada Kepala Seksi Pengelolaan TN Wilayah;</t>
  </si>
  <si>
    <t>Memahami peraturan perundangan-undangan dan konsep (teori) tentang pengolahan data hasil pelaksanaan perlindungan dan pengamanan kawasan taman nasional;</t>
  </si>
  <si>
    <t xml:space="preserve">Data diperoleh dari hasil patroli rutin yang dilakukan resort </t>
  </si>
  <si>
    <t>Mengolah data hasil pelaksanaan perlindungan dan pengamanan kawasan taman nasional sesuai dengan prosedur dan ketentuan peraturan perundang-undangan agar memperoleh data dan informasi dalam bentuk lain (hasil olahan) yang lebih akurat untuk pelaksanaan kegiatan selanjutnya.</t>
  </si>
  <si>
    <t>Menyajikan hasil olahan data penyiapan bahan rencana  perlindungan dan pengamanan kawasan taman nasional untuk diserahkan kepada Kepala Seksi Pengelolaan TN Wilayah.</t>
  </si>
  <si>
    <t>Membahas hasil pengolahan penyiapan rencana perlindungan dan pengamanan kawasan taman nasional dengan atasan;</t>
  </si>
  <si>
    <t>Mengolah data penyiapan bahan rencana  perlindungan dan pengamanan kawasan taman nasional;</t>
  </si>
  <si>
    <t>Menginput data pengolahan bahan penyiapan rencana perlindungan dan pengamanan kawasan taman nasional;</t>
  </si>
  <si>
    <t>Mengumpulkan bahan dan data terkait pengolahan bahan penyiapan rencana  perlindungan dan pengamanan kawasan taman nasional;</t>
  </si>
  <si>
    <t>Meminta arahan tentang pengolahan data penyiapan bahan rencana  perlindungan dan pengamanan kawasan taman nasional;</t>
  </si>
  <si>
    <t>Memahami peraturan perundangan-undangan dan konsep (teori) tentang pengolahan data bahan penyiapan rencana perlindungan dan pengamanan kawasan taman nasional;</t>
  </si>
  <si>
    <t>Mengolah data penyiapan bahan rencana  perlindungan dan pengamanan kawasan taman nasional sesuai dengan prosedur dan ketentuan peraturan perundang-undangan agar memperoleh data dan informasi dalam bentuk lain (hasil olahan) yang lebih akurat untuk pelaksanaan kegiatan selanjutnya.</t>
  </si>
  <si>
    <t>Menyajikan hasil olahan data hasil pelaksanaan penataan kawasan taman nasional untuk diserahkan kepada Kepala Seksi Pengelolaan TN Wilayah.</t>
  </si>
  <si>
    <t>Membahas hasil pengolahan data hasil pelaksanaan penataan kawasan  taman nasional dengan atasan;</t>
  </si>
  <si>
    <t>Mengolah data hasil pelaksanaan  penataan kawasan taman nasional;</t>
  </si>
  <si>
    <t>Menginput data hasil pelaksanaan  penataan kawasan taman nasional;</t>
  </si>
  <si>
    <t>Mengumpulkan bahan dan data terkait pengolahan data hasil pelaksanaan  penataan kawasan taman nasional;</t>
  </si>
  <si>
    <t>Meminta arahan tentang pengolahan data hasil pelaksanaan  penataan kawasan taman nasional  kepada Kepala Seksi Pengelolaan TN Wilayah;</t>
  </si>
  <si>
    <t>Memahami peraturan perundangan-undangan dan konsep (teori) tentang pengolahan data hasil pelaksanaan  penataan kawasan taman nasional;</t>
  </si>
  <si>
    <t>Mengolah data hasil pelaksanaan  penataan kawasan taman nasional sesuai dengan prosedur dan ketentuan peraturan perundang-undangan agar memperoleh data dan informasi dalam bentuk lain (hasil olahan) yang lebih akurat untuk pelaksanaan kegiatan selanjutnya.</t>
  </si>
  <si>
    <t>Menyajikan hasil olahan data bahan penyiapan rencana penataan kawasan taman nasional untuk diserahkan kepada Kepala Seksi Pengelolaan TN Wilayah.</t>
  </si>
  <si>
    <t>Membahas hasil pengolahan data penyiapan bahan rencana  penataan kawasan taman nasional dengan atasan;</t>
  </si>
  <si>
    <t>Mengolah data penyiapan bahan rencana  penataan kawasan taman nasional;</t>
  </si>
  <si>
    <t>Menginput data penyiapan bahan rencana  penataan kawasan taman nasional;</t>
  </si>
  <si>
    <t>Mengumpulkan bahan dan data terkait pengolahan bahan penyiapan rencana  penataan kawasan taman nasional;</t>
  </si>
  <si>
    <t>Meminta arahan tentang pengolahan data penyiapan bahan rencana  penataan kawasan taman nasional  kepada Kepala Seksi Pengelolaan TN Wilayah;</t>
  </si>
  <si>
    <t>Memahami peraturan perundangan-undangan dan konsep (teori) tentang pengolahan data hasil pelak bahan penyiapan rencana  sanaan  penataan kawasan taman nasional;</t>
  </si>
  <si>
    <t>Keg zonasi, desain tapak, site plan, cek batas resort, seksi, dan cek pal batas TN.</t>
  </si>
  <si>
    <t>Mengolah data penyiapan bahan rencana  penataan kawasan taman nasional sesuai dengan prosedur dan ketentuan peraturan perundang-undangan agar memperoleh data dan informasi dalam bentuk lain (hasil olahan) yang lebih akurat untuk pelaksanaan kegiatan selanjutnya.</t>
  </si>
  <si>
    <t>Menyajikan hasil olahan data hasil pelaksanaan inventarisasi potensi   taman nasional untuk diserahkan kepada Kepala Seksi Pengelolaan TN Wilayah.</t>
  </si>
  <si>
    <t>Membahas hasil pengolahan data hasil pelaksanaan inventarisasi potensi   taman nasional dengan atasan;</t>
  </si>
  <si>
    <t>Dalam bentuk peta, tabel, dan grafik.</t>
  </si>
  <si>
    <t>Mengolah data hasil pelaksanaan  inventarisasi potensi  taman nasional;</t>
  </si>
  <si>
    <t>Menginput data hasil pelaksanaan inventarisasi potensi taman nasional;</t>
  </si>
  <si>
    <t>Mengumpulkan bahan dan data terkait pengolahan data hasil pelaksanaan inventarisasi potensi  taman nasional;</t>
  </si>
  <si>
    <t>Meminta arahan tentang pengolahan data hasil pelaksanaan inventarisasi potensi   taman nasional  kepada Kepala Seksi Pengelolaan TN Wilayah;</t>
  </si>
  <si>
    <t>Memahami peraturan perundangan-undangan dan konsep (teori) tentang pengolahan data hasil pelaksanaan inventarisasi potensi   taman nasional;</t>
  </si>
  <si>
    <t>Mengolah data hasil pelaksanaan  inventarisasi potensi  taman nasional sesuai dengan prosedur dan ketentuan peraturan perundang-undangan agar memperoleh data dan informasi dalam bentuk lain (hasil olahan) yang lebih akurat untuk pelaksanaan kegiatan selanjutnya.</t>
  </si>
  <si>
    <t>Menyajikan hasil olahan data penyiapan bahan rencana  inventarisasi potensi taman nasional untuk diserahkan kepada Kepala Seksi Pengelolaan TN Wilayah.</t>
  </si>
  <si>
    <t>Membahas hasil pengolahan data penyiapan bahan rencana  inventarisasi potensi  taman nasional dengan atasan;</t>
  </si>
  <si>
    <t>Mengolah data hasil penyiapan bahan rencana  inventarisasi potensi   taman nasional;</t>
  </si>
  <si>
    <t>Menginput data penyiapan bahan rencana  inventarisasi potensi dan penataan kawasan  taman nasional;</t>
  </si>
  <si>
    <t>Mengumpulkan bahan dan data terkait pengolahan data penyiapan bahan rencana  inventarisasi potensi   taman nasional;</t>
  </si>
  <si>
    <t>Meminta arahan tentang pengolahan data penyiapan bahan rencana  inventarisasi potensi   taman nasional  kepada Kepala Seksi Pengelolaan TN Wilayah;</t>
  </si>
  <si>
    <t>Memahami peraturan perundangan-undangan dan konsep (teori) tentang pengolahan data hasil pelaksanaan penyiapan bahan rencana inventarisasi potensi   taman nasional;</t>
  </si>
  <si>
    <t>Mengolah data penyiapan bahan rencana  inventarisasi potensi  taman nasional sesuai dengan prosedur dan ketentuan peraturan perundang-undangan agar memperoleh data dan informasi dalam bentuk lain (hasil olahan) yang lebih akurat untuk pelaksanaan kegiatan selanjutnya.</t>
  </si>
  <si>
    <t>Mengumpulkan, mendokumentasikan/menginput dan mengolah data bidang konservasi wilayah sesuai dengan prosedur dan ketentuan peraturan perundang-undangan sebagai bahan untuk melaksanakan kegiatan selanjutnya.</t>
  </si>
  <si>
    <t>Urusan Konservasi SPTNW II Muncar</t>
  </si>
  <si>
    <t>Pengolah Data</t>
  </si>
  <si>
    <t>Melaksanakan tugas kedinasan lain yang diberikan  pimpinan baik lisan maupun tertulis.</t>
  </si>
  <si>
    <t xml:space="preserve">Menyusun laporan sesuai dengan prosedur sebagai pertanggungjawaban perlaksanaan tugas kepada pimpinan.
</t>
  </si>
  <si>
    <t>Menyajikan konsep laporan penyiapan bahan rencana pelaksanaan  pemberdayaan masyarakat di dalam dan sekitar kawasan konservasi untuk diserahkan kepada Kepala Seksi Wilayah.</t>
  </si>
  <si>
    <t>Menyusun laporan penyiapan bahan rencana pelaksanaan  pemberdayaan masyarakat di dalam dan sekitar kawasan konservasi;</t>
  </si>
  <si>
    <t>Membahas hasil pengumpulan dan klasifikasi bahan dan data terkait penyiapan bahan rencana pelaksanaan  pemberdayaan masyarakat di dalam dan sekitar kawasan konservasi  dengan atasan;</t>
  </si>
  <si>
    <t>Mengklasifikasikan bahan dan data terkait penyiapan bahan rencana pelaksanaan  pemberdayaan masyarakat di dalam dan sekitar kawasan konservasi;</t>
  </si>
  <si>
    <t>Mengumpulkan bahan dan data terkait ppenyiapan bahan rencana pelaksanaan pemberdayaan masyarakat di dalam dan sekitar kawasan konservasi;</t>
  </si>
  <si>
    <t>Meminta arahan tentang penyiapan bahan rencana pelaksanaan  pemberdayaan masyarakat di dalam dan sekitar kawasan konservasi  kepada Kepala Seksi Wilayah;</t>
  </si>
  <si>
    <t>Memahami peraturan perundangan-undangan tentang penyiapan bahan rencana pelaksanaan  pemberdayaan masyarakat di dalam dan sekitar kawasan konservasi;</t>
  </si>
  <si>
    <t>Menyajikan bahan rencana pelaksanaan pemberdayaan masyarakat di dalam dan sekitar kawasan konservasi sesuai dengan prosedur dan ketentuan peraturan perundang-undangan untuk efektifitas dan optimalisasi pelaksanaan pemberdayaan masyarakat di dalam dan sekitar kawasan konservasi.</t>
  </si>
  <si>
    <t>Menyajikan konsep laporan penyiapan bahan rencana pelaksanaan  pengembangan bina cinta alam serta penyuluhan KSDAE  untuk diserahkan kepada Kepala Seksi Wilayah.</t>
  </si>
  <si>
    <t>Menyusun laporan penyiapan bahan rencana pelaksanaan  pengembangan bina cinta alam serta penyuluhan KSDAE;</t>
  </si>
  <si>
    <t>Membahas hasil pengumpulan dan klasifikasi bahan dan data terkait penyiapan bahan rencana pelaksanaan  pengembangan bina cinta alam serta penyuluhan KSDAE  dengan atasan;</t>
  </si>
  <si>
    <t>Mengklasifikasikan bahan dan data terkait penyiapan bahan rencana pelaksanaan  pengembangan bina cinta alam serta penyuluhan KSDAE;</t>
  </si>
  <si>
    <t>Mengumpulkan bahan dan data terkait penyiapan bahan rencana pelaksanaan  pengembangan bina cinta alam serta penyuluhan KSDAE;</t>
  </si>
  <si>
    <t>Meminta arahan tentang penyiapan bahan rencana pelaksanaan  inventarisasi potensi Taman nasional  kepada Kepala Seksi Wilayah;</t>
  </si>
  <si>
    <t>Memahami peraturan perundangan-undangan tentang penyiapan bahan rencana pelaksanaan  pengembangan bina cinta alam serta penyuluhan KSDAE;</t>
  </si>
  <si>
    <t>Menyajikan bahan rencana pelaksanaan pengembangan bina cinta alam serta penyuluhan konservasi sumberdaya alam dan ekosistemnya sesuai dengan prosedur dan ketentuan peraturan perundang-undangan untuk efektifitas dan optimalisasi pelaksanaan pengembangan bina cinta alam serta penyuluhan KSDAE.</t>
  </si>
  <si>
    <t>Menyajikan konsep laporan penyiapan bahan rencana pelaksanaan  evaluasi kesesuaian fungsi, pemulihan ekosistem dan penutupan kawasan  untuk diserahkan kepada Kepala Seksi Wilayah.</t>
  </si>
  <si>
    <t>Menyusun laporan penyiapan bahan rencana pelaksanaan  evaluasi kesesuaian fungsi, pemulihan ekosistem dan penutupan kawasan;</t>
  </si>
  <si>
    <t>Membahas hasil pengumpulan dan klasifikasi bahan dan data terkait penyiapan bahan rencana pelaksanaan  evaluasi kesesuaian fungsi, pemulihan ekosistem dan penutupan kawasan dengan atasan;</t>
  </si>
  <si>
    <t>Mengklasifikasikan bahan dan data terkait penyiapan bahan rencana pelaksanaan evaluasi kesesuaian fungsi, pemulihan ekosistem dan penutupan kawasan;</t>
  </si>
  <si>
    <t>Mengumpulkan bahan dan data terkait penyiapan bahan rencana pelaksanaan evaluasi kesesuaian fungsi, pemulihan ekosistem dan penutupan kawasan;</t>
  </si>
  <si>
    <t>Meminta arahan tentang penyiapan bahan rencana pelaksanaan  evaluasi kesesuaian fungsi, pemulihan ekosistem dan penutupan kawasan kepada Kepala Seksi Wilayah;</t>
  </si>
  <si>
    <t>Memahami peraturan perundangan-undangan tentang penyiapan bahan rencana pelaksanaan evaluasi kesesuaian fungsi, pemulihan ekosistem dan penutupan kawasan;</t>
  </si>
  <si>
    <t>Menyajikan bahan rencana pelaksanaan evaluasi kesesuaian fungsi, pemulihan ekosistem dan penutupan kawasan sesuai dengan prosedur dan ketentuan peraturan perundang-undangan untuk efektifitas dan optimalisasi pelaksanaan evaluasi kesesuaian fungsi, pemulihan ekosistem dan penutupan kawasan.</t>
  </si>
  <si>
    <t>Menyajikan konsep laporan penyiapan bahan rencana pelaksanaan   pengelolaan karcis masuk kawasan konservasi  untuk diserahkan kepada Kepala Seksi Wilayah.</t>
  </si>
  <si>
    <t>Menyusun laporan penyiapan bahan rencana pelaksanaan   pengelolaan karcis masuk kawasan konservasi;</t>
  </si>
  <si>
    <t>Membahas hasil pengumpulan dan klasifikasi bahan dan data terkait penyiapan bahan rencana pelaksanaan pengelolaan karcis masuk kawasan konservasi  dengan atasan;</t>
  </si>
  <si>
    <t>Mengklasifikasikan bahan dan data terkait penyiapan bahan rencana pelaksanaan  pengelolaan karcis masuk kawasan konservasi;</t>
  </si>
  <si>
    <t>Mengumpulkan bahan dan data terkait penyiapan bahan rencana pelaksanaan  pengelolaan karcis masuk kawasan konservasi;</t>
  </si>
  <si>
    <t>Meminta arahan tentang penyiapan bahan rencana pelaksanaan   pengelolaan karcis masuk kawasan konservasi  kepada Kepala Seksi Wilayah;</t>
  </si>
  <si>
    <t>Memahami peraturan perundangan-undangan tentang penyiapan bahan rencana pelaksanaan  pengelolaan karcis masuk kawasan konservasi;</t>
  </si>
  <si>
    <t>Menyajikan bahan rencana pelaksanaan pengelolaan karcis masuk kawasan konservasi sesuai dengan prosedur dan ketentuan peraturan perundang-undangan untuk efektifitas dan optimalisasi pelaksanaan pengelolaan karcis masuk kawasan konservasi.</t>
  </si>
  <si>
    <t>Menyajikan konsep laporan penyiapan bahan rencana pelaksanaan  pendataan kunjungan wisata nusantara dan mancanegara  untuk diserahkan kepada Kepala Seksi Wilayah.</t>
  </si>
  <si>
    <t>Menyusun laporan penyiapan bahan rencana pelaksanaan  pendataan kunjungan wisata nusantara dan mancanegara;</t>
  </si>
  <si>
    <t>Membahas hasil pengumpulan dan klasifikasi bahan dan data terkait penyiapan bahan rencana pelaksanaan pendataan kunjungan wisata nusantara dan mancanegara  dengan atasan;</t>
  </si>
  <si>
    <t>Mengklasifikasikan bahan dan data terkait penyiapan bahan rencana pelaksanaan pendataan kunjungan wisata nusantara dan mancanegara;</t>
  </si>
  <si>
    <t>Mengumpulkan bahan dan data terkait penyiapan bahan rencana pelaksanaan pendataan kunjungan wisata nusantara dan mancanegara;</t>
  </si>
  <si>
    <t>Meminta arahan tentang penyiapan bahan rencana pelaksanaan  pendataan kunjungan wisata nusantara dan mancanegara kepada Kepala Seksi Wilayah;</t>
  </si>
  <si>
    <t>Memahami peraturan perundangan-undangan tentang penyiapan bahan rencana pelaksanaan pendataan kunjungan wisata nusantara dan mancanegara;</t>
  </si>
  <si>
    <t>Menyajikan bahan rencana pelaksanaan pendataan kunjungan wisata nusantara dan mancanegara sesuai dengan prosedur dan ketentuan peraturan perundang-undangan untuk efektifitas dan optimalisasi pelaksanaan pendataan kunjungan wisata nusantara dan mancanegara.</t>
  </si>
  <si>
    <t>Menyajikan konsep laporan penyiapan bahan rencana pelaksanaan  pengembangan dan pemanfaatan jasa lingkungan  untuk diserahkan kepada Kepala Seksi Wilayah.</t>
  </si>
  <si>
    <t>Menyusun laporan penyiapan bahan rencana pelaksanaan  pengembangan dan pemanfaatan jasa lingkungan;</t>
  </si>
  <si>
    <t>Membahas hasil pengumpulan dan klasifikasi bahan dan data terkait penyiapan bahan rencana pelaksanaan pengembangan dan pemanfaatan jasa lingkungan  dengan atasan;</t>
  </si>
  <si>
    <t>Mengklasifikasikan bahan dan data terkait penyiapan bahan rencana pelaksanaan pengembangan dan pemanfaatan jasa lingkungan;</t>
  </si>
  <si>
    <t>Mengumpulkan bahan dan data terkait penyiapan bahan rencana pelaksanaan pengembangan dan pemanfaatan jasa lingkungan;</t>
  </si>
  <si>
    <t>Meminta arahan tentang penyiapan bahan rencana pelaksanaan  pengembangan dan pemanfaatan jasa lingkungan  kepada Kepala Seksi Wilayah;</t>
  </si>
  <si>
    <t>Memahami peraturan perundangan-undangan tentang penyiapan bahan rencana pelaksanaan pengembangan dan pemanfaatan jasa lingkungan;</t>
  </si>
  <si>
    <t>Menyajikan bahan rencana pelaksanaan pengembangan dan pemanfaatan jasa lingkungan sesuai dengan prosedur dan ketentuan peraturan perundang-undangan untuk efektifitas dan optimalisasi pelaksanaan evaluasi pengembangan dan pemanfaatan jasa lingkungan.</t>
  </si>
  <si>
    <t>Menyajikan konsep laporan penyusunan rencana sistem informasi geografis dan website untuk diserahkan kepada Kepala Seksi Pengelolaan TN Wilayah.</t>
  </si>
  <si>
    <t>Menyusun sistem informasi geografis dan website;</t>
  </si>
  <si>
    <t>Membahas hasil pengumpulan dan klasifikasi bahan dan data terkait penyusunan sistem informasi geografis dan website dengan atasan;</t>
  </si>
  <si>
    <t>Mengklasifikasikan bahan dan data terkait penyusunan sistem informasi geografis dan website;</t>
  </si>
  <si>
    <t>Mengumpulkan bahan dan data terkait penyusunan sistem informasi geografis dan website;</t>
  </si>
  <si>
    <t>Meminta arahan tentang sistem informasi geografis dan website kepada Kepala Seksi Pengelolaan TN Wilayah;</t>
  </si>
  <si>
    <t>Memahami peraturan perundangan-undangan dan konsep (teori) tentang penyusunan sistem informasi geografis dan website;</t>
  </si>
  <si>
    <t>Menyusun sistem informasi geografis dan website sesuai dengan prosedur dan ketentuan peraturan perundang-undangan untuk efektifitas dan efisiensi pengelolaan kawasan taman nasional.</t>
  </si>
  <si>
    <t>Menyajikan konsep laporan penyusunan rencana informasi perpetaan untuk diserahkan kepada Kepala Seksi Pengelolaan TN Wilayah.</t>
  </si>
  <si>
    <t>Menyusun informasi perpetaan;</t>
  </si>
  <si>
    <t>Membahas hasil pengumpulan dan klasifikasi bahan dan data terkait penyusunan informasi perpetaan dengan atasan;</t>
  </si>
  <si>
    <t>Mengklasifikasikan bahan dan data terkait penyusunan informasi perpetaan;</t>
  </si>
  <si>
    <t>Meminta arahan tentang informasi perpetaan kepada Kepala Seksi Pengelolaan TN Wilayah;</t>
  </si>
  <si>
    <t>Memahami peraturan perundangan-undangan dan konsep (teori) tentang penyusunan informasi perpetaan;</t>
  </si>
  <si>
    <t>Menyusun informasi perpetaan sesuai dengan prosedur dan ketentuan peraturan perundang-undangan untuk efektifitas dan optimalisasi penyediaan informasi pemetaan kawasan taman nasional.</t>
  </si>
  <si>
    <t>Menyajikan konsep laporan penyiapan bahan rencana pelaksanaan   pengawetan jenis TSL beserta habitatnya serta sumberdaya genetik dan pengetahuan tradisional di dalam kawasan untuk diserahkan kepada Kepala Seksi Wilayah.</t>
  </si>
  <si>
    <t>Menyusun laporan penyiapan bahan rencana pelaksanaan pengawetan jenis TSL beserta habitatnya serta sumberdaya genetik dan pengetahuan tradisional di dalam kawasan;</t>
  </si>
  <si>
    <t>Membahas hasil pengumpulan dan klasifikasi bahan dan data terkait penyiapan bahan rencana pelaksanaan pengawetan jenis TSL beserta habitatnya serta sumberdaya genetik dan pengetahuan tradisional di dalam kawasan dengan atasan;</t>
  </si>
  <si>
    <t>Mengklasifikasikan bahan dan data terkait penyiapan bahan rencana pelaksanaan pengawetan jenis TSL beserta habitatnya serta sumberdaya genetik dan pengetahuan tradisional di dalam kawasan;</t>
  </si>
  <si>
    <t>Mengumpulkan bahan dan data terkait penyiapan bahan rencana pelaksanaan pengawetan jenis TSL beserta habitatnya serta sumberdaya genetik dan pengetahuan tradisional di dalam kawasan;</t>
  </si>
  <si>
    <t>Meminta arahan tentang penyiapan bahan rencana pelaksanaan   pengawetan jenis TSL beserta habitatnya serta sumberdaya genetik dan pengetahuan tradisional di dalam kawasan kepada Kepala Seksi Wilayah;</t>
  </si>
  <si>
    <t>Memahami peraturan perundangan-undangan tentang penyiapan bahan rencana pelaksanaan pengawetan jenis TSL beserta habitatnya serta sumberdaya genetik dan pengetahuan tradisional di dalam kawasan;</t>
  </si>
  <si>
    <t>Menyajikan bahan rencana pelaksanaan pengawetan jenis tumbuhan dan satwa liar beserta habitatnya serta sumberdaya genetik dan pengetahuan tradisional di dalam kawasan sesuai dengan prosedur dan ketentuan peraturan perundang-undangan untuk mempertahankan keanekaragaman spesies dan pemanfaatan jenis satwa liar tertentu secara berkelanjutan.</t>
  </si>
  <si>
    <t>Menyajikan konsep laporan penyiapan bahan rencana pelaksanaan  pengendalian dan pemanfaatan jenis TSL untuk diserahkan kepada Kepala Seksi Wilayah.</t>
  </si>
  <si>
    <t>Menyusun laporan penyiapan bahan rencana pelaksanaan  pengendalian dan pemanfaatan jenis TSL;</t>
  </si>
  <si>
    <t>Membahas hasil pengumpulan dan klasifikasi bahan dan data terkait penyiapan bahan rencana pelaksanaan  pengendalian dan pemanfaatan jenis TSL dengan atasan;</t>
  </si>
  <si>
    <t>Mengklasifikasikan bahan dan data terkait penyiapan bahan rencana pelaksanaan pengendalian dan pemanfaatan jenis TSL;</t>
  </si>
  <si>
    <t>Mengumpulkan bahan dan data terkait penyiapan bahan rencana pelaksanaan pengendalian dan pemanfaatan jenis TSL;</t>
  </si>
  <si>
    <t>Meminta arahan tentang penyiapan bahan rencana pelaksanaan  pengendalian dan pemanfaatan jenis TSL kepada Kepala Seksi Wilayah;</t>
  </si>
  <si>
    <t>Memahami peraturan perundangan-undangan tentang penyiapan bahan rencana pelaksanaan  pengendalian dan pemanfaatan jenis TSL;</t>
  </si>
  <si>
    <t>Menyajikan bahan rencana  pelaksanaan pengendalian dan pemanfaatan jenis tumbuhan dan satwa liar sesuai dengan prosedur dan ketentuan peraturan perundang-undangan untuk efektifitas dan optimalisasi pelaksanaan pengendalian dan pemanfaatan jenis TSL.</t>
  </si>
  <si>
    <t>Menyajikan konsep laporan penyiapan bahan rencana pelaksanaan  pengendalian kebakaran hutan di kawasan taman nasional  untuk diserahkan kepada Kepala Seksi Wilayah.</t>
  </si>
  <si>
    <t>Menyusun laporan penyiapan bahan rencana pelaksanaan  pengendalian kebakaran hutan di kawasan taman nasional;</t>
  </si>
  <si>
    <t>Membahas hasil pengumpulan dan klasifikasi bahan dan data terkait penyiapan bahan rencana pelaksanaan pengendalian kebakaran hutan di kawasan taman nasional  dengan atasan;</t>
  </si>
  <si>
    <t>Mengklasifikasikan bahan dan data terkait penyiapan bahan rencana pelaksanaan  pengendalian kebakaran hutan di kawasan Taman nasional;</t>
  </si>
  <si>
    <t>Mengumpulkan bahan dan data terkait penyiapan bahan rencana pelaksanaan pengendalian kebakaran hutan di kawasan taman nasional;</t>
  </si>
  <si>
    <t>Meminta arahan tentang penyiapan bahan rencana pelaksanaan  pengendalian kebakaran hutan di kawasan taman nasional kepada Kepala Seksi Wilayah;</t>
  </si>
  <si>
    <t>Memahami peraturan perundangan-undangan tentang penyiapan bahan rencana pelaksanaan pengendalian kebakaran hutan di kawasan taman nasional;</t>
  </si>
  <si>
    <t>Menyajikan bahan rencana pelaksanaan pengendalian kebakaran hutan di kawasan Taman nasional sesuai dengan prosedur dan ketentuan peraturan perundang-undangan untuk efektifitas dan optimalisasi pelaksanaan pengendalian kebakaran hutan di taman nasional.</t>
  </si>
  <si>
    <t>Menyajikan konsep laporan penyiapan bahan rencana pelaksanaan   pengendalian dampak kerusakan sumber daya alam hayati  untuk diserahkan kepada Kepala Seksi Wilayah.</t>
  </si>
  <si>
    <t>Menyusun laporan penyiapan bahan rencana pelaksanaan   pengendalian dampak kerusakan sumber daya alam hayati;</t>
  </si>
  <si>
    <t>Membahas hasil pengumpulan dan klasifikasi bahan dan data terkait penyiapan bahan rencana pelaksanaan  pengendalian dampak kerusakan sumber daya alam hayati  dengan atasan;</t>
  </si>
  <si>
    <t>Mengklasifikasikan bahan dan data terkait penyiapan bahan rencana pelaksanaan   pengendalian dampak kerusakan sumber daya alam hayati;</t>
  </si>
  <si>
    <t>Mengumpulkan bahan dan data terkait penyiapan bahan rencana pelaksanaan  pengendalian dampak kerusakan sumber daya alam hayati;</t>
  </si>
  <si>
    <t>Meminta arahan tentang penyiapan bahan rencana pelaksanaan   pengendalian dampak kerusakan sumber daya alam hayati  kepada Kepala Seksi Wilayah;</t>
  </si>
  <si>
    <t>Memahami peraturan perundangan-undangan tentang penyiapan bahan rencana pelaksanaan  pengendalian dampak kerusakan sumber daya alam hayati;</t>
  </si>
  <si>
    <t>Menyajikan bahan rencana  pelaksanaan pengendalian dampak kerusakan sumber daya alam hayati  sesuai dengan prosedur dan ketentuan peraturan perundang-undangan untuk efektifitas dan optimalisasi pelaksanaan pengendalian dampak kerusakan SDAH.</t>
  </si>
  <si>
    <t>Menyajikan konsep laporan penyiapan bahan rencana pelaksanaan  penanganan pertama terjadinya konflik manusia dan satwa liar untuk diserahkan kepada Kepala Seksi Wilayah.</t>
  </si>
  <si>
    <t>Menyusun laporan penyiapan bahan rencana pelaksanaan  penanganan pertama terjadinya konflik manusia dan satwa liar;</t>
  </si>
  <si>
    <t>Membahas hasil pengumpulan dan klasifikasi bahan dan data terkait penyiapan bahan rencana pelaksanaan  inventarisasi potensi Taman nasional  dengan atasan;</t>
  </si>
  <si>
    <t>Mengklasifikasikan bahan dan data terkait penyiapan bahan rencana pelaksanaan penanganan pertama terjadinya konflik manusia dan satwa liar;</t>
  </si>
  <si>
    <t>Mengumpulkan bahan dan data terkait penyiapan bahan rencana pelaksanaan penanganan pertama terjadinya konflik manusia dan satwa liar;</t>
  </si>
  <si>
    <t>Meminta arahan tentang penyiapan bahan rencana pelaksanaan  penanganan pertama terjadinya konflik manusia dan satwa liar  kepada Kepala Seksi Wilayah;</t>
  </si>
  <si>
    <t>Memahami peraturan perundangan-undangan tentang penyiapan bahan rencana pelaksanaan penanganan pertama terjadinya konflik manusia dan satwa liar;</t>
  </si>
  <si>
    <t>Menyajikan bahan rencana pelaksanaan penanganan pertama terjadinya konflik manusia dan satwa liar sesuai dengan prosedur dan ketentuan peraturan perundang-undangan agar memperoleh data dan informasi dalam bentuk lain (hasil olahan) yang lebih akurat untuk pelaksanaan kegiatan selanjutnya.</t>
  </si>
  <si>
    <t>Menyajikan konsep laporan penyiapan bahan rencana pelaksanaan  perlindungan dan pengamanan kawasan taman nasional  untuk diserahkan kepada Kepala Seksi Wilayah.</t>
  </si>
  <si>
    <t>Menyusun laporan penyiapan bahan rencana pelaksanaan  perlindungan dan pengamanan kawasan taman nasional;</t>
  </si>
  <si>
    <t>Membahas hasil pengumpulan dan klasifikasi bahan dan data terkait penyiapan bahan rencana pelaksanaan  perlindungan dan pengamanan kawasan taman nasional   dengan atasan;</t>
  </si>
  <si>
    <t>Mengklasifikasikan bahan dan data terkait penyiapan bahan rencana pelaksanaan perlindungan dan pengamanan kawasan taman nasional;</t>
  </si>
  <si>
    <t>Mengumpulkan bahan dan data terkait penyiapan bahan rencana pelaksanaan perlindungan dan pengamanan kawasan taman nasional;</t>
  </si>
  <si>
    <t>Meminta arahan tentang penyiapan bahan rencana pelaksanaan  perlindungan dan pengamanan kawasan taman nasional  kepada Kepala Seksi Wilayah;</t>
  </si>
  <si>
    <t>Memahami peraturan perundangan-undangan tentang penyiapan bahan rencana pelaksanaan  perlindungan dan pengamanan kawasan taman nasional;</t>
  </si>
  <si>
    <t>Menyajikan bahan rencana pelaksanaan perlindungan dan pengamanan kawasan Taman nasional sesuai dengan prosedur dan ketentuan peraturan perundang-undangan untuk efektifitas dan optimalisasi pelaksanaan perlindungan dan pengamanan taman nasional.</t>
  </si>
  <si>
    <t>Menyajikan konsep laporan penyiapan bahan rencana pelaksanaan   penataan kawasan taman nasional untuk diserahkan kepada Kepala Seksi Wilayah.</t>
  </si>
  <si>
    <t>Menyusun laporan penyiapan bahan rencana pelaksanaan penataan kawasan taman nasional;</t>
  </si>
  <si>
    <t>Membahas hasil pengumpulan dan klasifikasi bahan dan data terkait penyiapan bahan rencana pelaksanaan   penataan kawasan taman nasional  dengan atasan;</t>
  </si>
  <si>
    <t>Mengklasifikasikan bahan dan data terkait penyiapan bahan rencana pelaksanaan  penataan kawasan taman nasional;</t>
  </si>
  <si>
    <t>Mengumpulkan bahan dan data terkait penyiapan bahan rencana pelaksanaan  penataan kawasan taman nasional;</t>
  </si>
  <si>
    <t>Meminta arahan tentang penyiapan bahan rencana pelaksanaan   penataan kawasan taman nasional  kepada Kepala Seksi Wilayah;</t>
  </si>
  <si>
    <t>Memahami peraturan perundangan-undangan tentang penyiapan bahan rencana pelaksanaan penataan kawasan taman nasional;</t>
  </si>
  <si>
    <t>Menyajikan bahan rencana pelaksanaan penataan kawasan taman nasional sesuai dengan prosedur dan ketentuan peraturan perundang-undangan untuk efektifitas dan optimalisasi pelaksanaan penataan kawasan taman nasional.</t>
  </si>
  <si>
    <t>Menyajikan konsep laporan penyiapan bahan rencana pelaksanaan  inventarisasi potensi taman nasional  untuk diserahkan kepada Kepala Seksi Wilayah.</t>
  </si>
  <si>
    <t>Menyusun laporan penyiapan bahan rencana pelaksanaan  inventarisasi potensi taman nasional;</t>
  </si>
  <si>
    <t>Membahas hasil pengumpulan dan klasifikasi bahan dan data terkait penyiapan bahan rencana pelaksanaan  inventarisasi potensi taman nasional  dengan atasan;</t>
  </si>
  <si>
    <t>Mengklasifikasikan bahan dan data terkait penyiapan bahan rencana pelaksanaan  inventarisasi potensi taman nasional;</t>
  </si>
  <si>
    <t>Mengumpulkan bahan dan data terkait penyiapan bahan rencana pelaksanaan  inventarisasi potensi taman nasional;</t>
  </si>
  <si>
    <t>Memahami peraturan perundangan-undangan tentang penyiapan bahan rencana pelaksanaan  inventarisasi potensi taman nasional;</t>
  </si>
  <si>
    <t>Menyajikan bahan rencana pelaksanaan  inventarisasi potensi taman nasional sesuai dengan prosedur dan ketentuan peraturan perundang-undangan untuk efektifitas dan optimalisasi pelaksanaan inventarisasi potensi.</t>
  </si>
  <si>
    <t>Menyajikan konsep bahan sosialisasi untuk diserahkan kepada  Kepala Seksi Pengelolaan TN Wilayah.</t>
  </si>
  <si>
    <t>Membahas dengan atasan hasil telaahan peraturan perundang-undangan tentang bidang pengelolaan taman nasional wilayah;</t>
  </si>
  <si>
    <t>Menelaah peraturan perundang-undangan yang telah diklasifikasikan;</t>
  </si>
  <si>
    <t>Mengklasifikasikan peraturan perundangan-undangan tentang bidang pengelolaan taman nasional wilayah;</t>
  </si>
  <si>
    <t>Mengumpulkan bahan peraturan perundangan-undangan tentang bidang pengelolaan taman nasional wilayah;</t>
  </si>
  <si>
    <t>Meminta arahan tentang penyiapan bahan sosialisasi kepada  Kepala Seksi Pengelolaan TN Wilayah;</t>
  </si>
  <si>
    <t>Memahami peraturan perundangan-undangan bidang pengelolaan taman nasional wilayah;</t>
  </si>
  <si>
    <t>Menyiapkan bahan sosialisasi peraturan perundang-undangan bidang pengelolaan taman nasional wilayah sesuai dengan prosedur dan ketentuan peraturan perundang-undangan sebagai pedoman pelaksanaan tugas pengelolaan taman nasional.</t>
  </si>
  <si>
    <t>Mengumpulkan, mengklasifikasikan dan menelaah untuk menyimpulkan dan menyusun rekomendasi di seksi pengelolaan TN wilayah sesuai dengan prosedur dan ketentuan peraturan perundang-undangan untuk optimalisasi pelaksanaan kegiatan bidang wilayah.</t>
  </si>
  <si>
    <t xml:space="preserve">Analis Data </t>
  </si>
  <si>
    <t>Lampiran 5 Formulir beban kerja untuk kebutuhan pegawai fungsional umum lingkup SPTNW II Muncar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</si>
</sst>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00"/>
  </numFmts>
  <fonts count="10" x14ac:knownFonts="1">
    <font>
      <sz val="11"/>
      <color theme="1"/>
      <name val="Calibri"/>
      <family val="2"/>
      <scheme val="minor"/>
    </font>
    <font>
      <sz val="11"/>
      <color theme="1"/>
      <name val="Calibri"/>
      <family val="2"/>
      <scheme val="minor"/>
    </font>
    <font>
      <sz val="11"/>
      <color theme="1"/>
      <name val="Times New Roman"/>
      <family val="1"/>
    </font>
    <font>
      <sz val="11"/>
      <name val="Times New Roman"/>
      <family val="1"/>
    </font>
    <font>
      <sz val="10"/>
      <name val="Arial"/>
      <family val="2"/>
    </font>
    <font>
      <sz val="11"/>
      <color rgb="FF000000"/>
      <name val="Times New Roman"/>
      <family val="1"/>
    </font>
    <font>
      <sz val="11"/>
      <color theme="1"/>
      <name val="Calibri"/>
      <family val="2"/>
      <charset val="1"/>
      <scheme val="minor"/>
    </font>
    <font>
      <sz val="10"/>
      <color theme="1"/>
      <name val="Times New Roman"/>
      <family val="1"/>
    </font>
    <font>
      <sz val="10"/>
      <name val="Times New Roman"/>
      <family val="1"/>
    </font>
    <font>
      <sz val="11"/>
      <color rgb="FF0000FF"/>
      <name val="Times New Roman"/>
      <family val="1"/>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6" fillId="0" borderId="0"/>
  </cellStyleXfs>
  <cellXfs count="201">
    <xf numFmtId="0" fontId="0" fillId="0" borderId="0" xfId="0"/>
    <xf numFmtId="0" fontId="2" fillId="0" borderId="0" xfId="0" applyFont="1" applyBorder="1"/>
    <xf numFmtId="0" fontId="3" fillId="0" borderId="0" xfId="0" applyFont="1" applyFill="1" applyBorder="1" applyAlignment="1">
      <alignment horizontal="justify" vertical="top" wrapText="1"/>
    </xf>
    <xf numFmtId="0" fontId="3" fillId="0" borderId="0" xfId="2" applyFont="1" applyFill="1" applyBorder="1" applyAlignment="1">
      <alignment horizontal="justify" vertical="top"/>
    </xf>
    <xf numFmtId="0" fontId="3" fillId="0" borderId="0" xfId="2" applyFont="1" applyFill="1" applyBorder="1" applyAlignment="1">
      <alignment vertical="top"/>
    </xf>
    <xf numFmtId="0" fontId="3" fillId="0" borderId="0" xfId="2" applyFont="1" applyFill="1" applyBorder="1" applyAlignment="1">
      <alignment horizontal="center" vertical="top"/>
    </xf>
    <xf numFmtId="0" fontId="3" fillId="0" borderId="0" xfId="2" applyFont="1" applyFill="1" applyBorder="1" applyAlignment="1">
      <alignment horizontal="right" vertical="top"/>
    </xf>
    <xf numFmtId="0" fontId="2" fillId="0" borderId="0" xfId="0" applyFont="1" applyFill="1" applyBorder="1" applyAlignment="1">
      <alignment vertical="top"/>
    </xf>
    <xf numFmtId="164" fontId="2" fillId="0" borderId="0" xfId="1" applyNumberFormat="1" applyFont="1" applyFill="1" applyBorder="1" applyAlignment="1">
      <alignment vertical="top"/>
    </xf>
    <xf numFmtId="0" fontId="3" fillId="0" borderId="0" xfId="0" applyFont="1" applyFill="1" applyBorder="1" applyAlignment="1">
      <alignment vertical="top"/>
    </xf>
    <xf numFmtId="0" fontId="3" fillId="0" borderId="0" xfId="0" applyFont="1" applyFill="1" applyBorder="1" applyAlignment="1">
      <alignment horizontal="right" vertical="top"/>
    </xf>
    <xf numFmtId="0" fontId="3" fillId="0" borderId="0" xfId="0" quotePrefix="1" applyFont="1" applyFill="1" applyBorder="1" applyAlignment="1">
      <alignment horizontal="left" vertical="top"/>
    </xf>
    <xf numFmtId="164" fontId="3" fillId="0" borderId="0" xfId="1" applyNumberFormat="1" applyFont="1" applyFill="1" applyBorder="1" applyAlignment="1">
      <alignment horizontal="center" vertical="top"/>
    </xf>
    <xf numFmtId="164" fontId="3" fillId="0" borderId="0" xfId="1" applyNumberFormat="1" applyFont="1" applyFill="1" applyBorder="1" applyAlignment="1">
      <alignment vertical="top"/>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164" fontId="3" fillId="0" borderId="0" xfId="1" quotePrefix="1" applyNumberFormat="1" applyFont="1" applyFill="1" applyBorder="1" applyAlignment="1">
      <alignment horizontal="right" vertical="top" wrapText="1"/>
    </xf>
    <xf numFmtId="43" fontId="3" fillId="0" borderId="0" xfId="1" quotePrefix="1" applyFont="1" applyFill="1" applyBorder="1" applyAlignment="1">
      <alignment horizontal="right" vertical="top" wrapText="1"/>
    </xf>
    <xf numFmtId="0" fontId="9" fillId="0" borderId="0" xfId="0" quotePrefix="1" applyFont="1" applyFill="1" applyBorder="1" applyAlignment="1">
      <alignment horizontal="center" vertical="top" wrapText="1"/>
    </xf>
    <xf numFmtId="0" fontId="3" fillId="0" borderId="0" xfId="0" quotePrefix="1" applyNumberFormat="1" applyFont="1" applyFill="1" applyBorder="1" applyAlignment="1">
      <alignment horizontal="center" vertical="top" wrapText="1"/>
    </xf>
    <xf numFmtId="164" fontId="3" fillId="0" borderId="0" xfId="1" applyNumberFormat="1" applyFont="1" applyFill="1" applyBorder="1" applyAlignment="1">
      <alignment horizontal="right" vertical="top" wrapText="1" shrinkToFit="1"/>
    </xf>
    <xf numFmtId="164" fontId="3" fillId="0" borderId="0" xfId="1" applyNumberFormat="1" applyFont="1" applyFill="1" applyBorder="1" applyAlignment="1">
      <alignment horizontal="right" vertical="top" wrapText="1"/>
    </xf>
    <xf numFmtId="165" fontId="3" fillId="0" borderId="0" xfId="0" quotePrefix="1" applyNumberFormat="1" applyFont="1" applyFill="1" applyBorder="1" applyAlignment="1">
      <alignment horizontal="right" vertical="top" wrapText="1"/>
    </xf>
    <xf numFmtId="0" fontId="2" fillId="0" borderId="0" xfId="0" applyFont="1" applyBorder="1" applyAlignment="1">
      <alignment horizontal="justify" vertical="top" wrapText="1"/>
    </xf>
    <xf numFmtId="0" fontId="2" fillId="0" borderId="0" xfId="0" applyFont="1" applyBorder="1" applyAlignment="1">
      <alignment horizontal="left" vertical="top" wrapText="1"/>
    </xf>
    <xf numFmtId="0" fontId="3" fillId="0" borderId="0" xfId="0" quotePrefix="1" applyFont="1" applyFill="1" applyBorder="1" applyAlignment="1">
      <alignment horizontal="right" vertical="top" wrapText="1"/>
    </xf>
    <xf numFmtId="0" fontId="3" fillId="0" borderId="0" xfId="0" quotePrefix="1" applyFont="1" applyFill="1" applyBorder="1" applyAlignment="1">
      <alignment vertical="top" wrapText="1"/>
    </xf>
    <xf numFmtId="2" fontId="3" fillId="0" borderId="0" xfId="0" quotePrefix="1" applyNumberFormat="1" applyFont="1" applyFill="1" applyBorder="1" applyAlignment="1">
      <alignment horizontal="right" vertical="top" wrapText="1"/>
    </xf>
    <xf numFmtId="0" fontId="3" fillId="0" borderId="0" xfId="0" applyFont="1" applyBorder="1" applyAlignment="1">
      <alignment horizontal="center" vertical="top"/>
    </xf>
    <xf numFmtId="0" fontId="3" fillId="0" borderId="0" xfId="2" applyFont="1" applyFill="1" applyBorder="1" applyAlignment="1">
      <alignment vertical="top" wrapText="1"/>
    </xf>
    <xf numFmtId="43" fontId="3" fillId="0" borderId="0" xfId="1" applyNumberFormat="1" applyFont="1" applyFill="1" applyBorder="1" applyAlignment="1">
      <alignment horizontal="right" vertical="top" wrapText="1"/>
    </xf>
    <xf numFmtId="0" fontId="3" fillId="0" borderId="0" xfId="2" applyFont="1" applyFill="1" applyBorder="1" applyAlignment="1">
      <alignment horizontal="justify" vertical="top" wrapText="1"/>
    </xf>
    <xf numFmtId="0" fontId="3" fillId="0" borderId="0" xfId="2" applyFont="1" applyFill="1" applyBorder="1" applyAlignment="1">
      <alignment horizontal="right" vertical="top" wrapText="1"/>
    </xf>
    <xf numFmtId="43" fontId="3" fillId="0" borderId="0" xfId="1" quotePrefix="1" applyNumberFormat="1" applyFont="1" applyFill="1" applyBorder="1" applyAlignment="1">
      <alignment horizontal="right" vertical="top" wrapText="1"/>
    </xf>
    <xf numFmtId="0" fontId="2" fillId="0" borderId="0" xfId="0" quotePrefix="1" applyNumberFormat="1" applyFont="1" applyFill="1" applyBorder="1" applyAlignment="1">
      <alignment horizontal="center" vertical="top" wrapText="1"/>
    </xf>
    <xf numFmtId="0" fontId="3" fillId="0" borderId="0" xfId="1" applyNumberFormat="1" applyFont="1" applyFill="1" applyBorder="1" applyAlignment="1">
      <alignment horizontal="right" vertical="top" wrapText="1"/>
    </xf>
    <xf numFmtId="0" fontId="3" fillId="0" borderId="0" xfId="2"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xf>
    <xf numFmtId="164" fontId="2" fillId="0" borderId="0" xfId="1" applyNumberFormat="1" applyFont="1" applyFill="1" applyBorder="1" applyAlignment="1">
      <alignment horizontal="right" vertical="top"/>
    </xf>
    <xf numFmtId="164" fontId="3" fillId="0" borderId="0" xfId="1" applyNumberFormat="1" applyFont="1" applyFill="1" applyBorder="1" applyAlignment="1">
      <alignment horizontal="right" vertical="top"/>
    </xf>
    <xf numFmtId="43" fontId="3" fillId="0" borderId="0" xfId="1" applyNumberFormat="1" applyFont="1" applyFill="1" applyBorder="1" applyAlignment="1">
      <alignment horizontal="right" vertical="top"/>
    </xf>
    <xf numFmtId="0" fontId="3" fillId="0" borderId="0" xfId="0" applyFont="1" applyFill="1" applyBorder="1" applyAlignment="1">
      <alignment horizontal="justify" vertical="top"/>
    </xf>
    <xf numFmtId="0" fontId="5" fillId="0" borderId="0" xfId="0" applyFont="1" applyFill="1" applyBorder="1" applyAlignment="1">
      <alignment horizontal="justify" vertical="top" wrapText="1"/>
    </xf>
    <xf numFmtId="0" fontId="3" fillId="0" borderId="0" xfId="0" quotePrefix="1" applyNumberFormat="1" applyFont="1" applyFill="1" applyBorder="1" applyAlignment="1">
      <alignment horizontal="justify" vertical="top" wrapText="1"/>
    </xf>
    <xf numFmtId="43" fontId="3" fillId="0" borderId="0" xfId="1" applyFont="1" applyFill="1" applyBorder="1" applyAlignment="1">
      <alignment horizontal="right" vertical="top"/>
    </xf>
    <xf numFmtId="0" fontId="5" fillId="0" borderId="0" xfId="0" quotePrefix="1" applyFont="1" applyFill="1" applyBorder="1" applyAlignment="1">
      <alignment horizontal="center" vertical="top" wrapText="1"/>
    </xf>
    <xf numFmtId="0" fontId="3" fillId="0" borderId="0" xfId="0" applyFont="1" applyFill="1" applyBorder="1" applyAlignment="1">
      <alignment horizontal="right" vertical="top" wrapText="1" shrinkToFit="1"/>
    </xf>
    <xf numFmtId="165" fontId="3" fillId="0" borderId="0" xfId="2" applyNumberFormat="1" applyFont="1" applyFill="1" applyBorder="1" applyAlignment="1">
      <alignment horizontal="right" vertical="top"/>
    </xf>
    <xf numFmtId="0" fontId="5" fillId="0" borderId="0" xfId="0" applyFont="1" applyBorder="1" applyAlignment="1">
      <alignment horizontal="justify" vertical="top" wrapText="1"/>
    </xf>
    <xf numFmtId="0" fontId="3" fillId="0" borderId="0" xfId="2" applyFont="1" applyFill="1" applyBorder="1" applyAlignment="1">
      <alignment horizontal="left" vertical="top"/>
    </xf>
    <xf numFmtId="0" fontId="2" fillId="0" borderId="0" xfId="0" applyFont="1" applyBorder="1" applyAlignment="1">
      <alignment horizontal="justify" vertical="top"/>
    </xf>
    <xf numFmtId="0" fontId="2" fillId="0" borderId="0" xfId="0" applyFont="1" applyBorder="1" applyAlignment="1">
      <alignment vertical="top"/>
    </xf>
    <xf numFmtId="0" fontId="2" fillId="0" borderId="0" xfId="0" applyFont="1" applyFill="1" applyBorder="1" applyAlignment="1">
      <alignment horizontal="right" vertical="top"/>
    </xf>
    <xf numFmtId="43" fontId="3" fillId="0" borderId="0" xfId="1" applyNumberFormat="1" applyFont="1" applyFill="1" applyBorder="1" applyAlignment="1">
      <alignment vertical="top"/>
    </xf>
    <xf numFmtId="0" fontId="5" fillId="0" borderId="0" xfId="0" applyFont="1" applyBorder="1" applyAlignment="1">
      <alignment vertical="top" wrapText="1"/>
    </xf>
    <xf numFmtId="0" fontId="3" fillId="0" borderId="0" xfId="2" applyNumberFormat="1" applyFont="1" applyFill="1" applyBorder="1" applyAlignment="1">
      <alignment horizontal="center" vertical="top"/>
    </xf>
    <xf numFmtId="0" fontId="3" fillId="0" borderId="0" xfId="2" applyNumberFormat="1" applyFont="1" applyFill="1" applyBorder="1" applyAlignment="1">
      <alignment horizontal="justify" vertical="top"/>
    </xf>
    <xf numFmtId="0" fontId="3" fillId="0" borderId="0" xfId="1" applyNumberFormat="1" applyFont="1" applyFill="1" applyBorder="1" applyAlignment="1">
      <alignment horizontal="center" vertical="top"/>
    </xf>
    <xf numFmtId="164" fontId="3" fillId="0" borderId="3" xfId="1" applyNumberFormat="1" applyFont="1" applyFill="1" applyBorder="1" applyAlignment="1">
      <alignment horizontal="center" vertical="top" wrapText="1"/>
    </xf>
    <xf numFmtId="0" fontId="3" fillId="0" borderId="3" xfId="0" quotePrefix="1" applyNumberFormat="1" applyFont="1" applyFill="1" applyBorder="1" applyAlignment="1">
      <alignment horizontal="center" vertical="top" wrapText="1"/>
    </xf>
    <xf numFmtId="0" fontId="3" fillId="0" borderId="3" xfId="0" applyFont="1" applyFill="1" applyBorder="1" applyAlignment="1">
      <alignment horizontal="justify" vertical="top" wrapText="1"/>
    </xf>
    <xf numFmtId="164" fontId="3" fillId="0" borderId="3" xfId="1" applyNumberFormat="1" applyFont="1" applyFill="1" applyBorder="1" applyAlignment="1">
      <alignment horizontal="right" vertical="top" wrapText="1" shrinkToFit="1"/>
    </xf>
    <xf numFmtId="164" fontId="3" fillId="0" borderId="3" xfId="1" quotePrefix="1" applyNumberFormat="1" applyFont="1" applyFill="1" applyBorder="1" applyAlignment="1">
      <alignment horizontal="right" vertical="top" wrapText="1"/>
    </xf>
    <xf numFmtId="164" fontId="3" fillId="0" borderId="3" xfId="1" applyNumberFormat="1" applyFont="1" applyFill="1" applyBorder="1" applyAlignment="1">
      <alignment horizontal="right" vertical="top" wrapText="1"/>
    </xf>
    <xf numFmtId="165" fontId="3" fillId="0" borderId="3" xfId="0" quotePrefix="1" applyNumberFormat="1" applyFont="1" applyFill="1" applyBorder="1" applyAlignment="1">
      <alignment horizontal="right" vertical="top" wrapText="1"/>
    </xf>
    <xf numFmtId="0" fontId="9" fillId="0" borderId="3" xfId="0" quotePrefix="1" applyFont="1" applyFill="1" applyBorder="1" applyAlignment="1">
      <alignment horizontal="center" vertical="top" wrapText="1"/>
    </xf>
    <xf numFmtId="0" fontId="2" fillId="0" borderId="3" xfId="0" applyFont="1" applyBorder="1" applyAlignment="1">
      <alignment horizontal="justify" vertical="top" wrapText="1"/>
    </xf>
    <xf numFmtId="0" fontId="3" fillId="0" borderId="3" xfId="0" applyFont="1" applyFill="1" applyBorder="1" applyAlignment="1">
      <alignment horizontal="center" vertical="top" wrapText="1"/>
    </xf>
    <xf numFmtId="43" fontId="3" fillId="0" borderId="3" xfId="1" quotePrefix="1" applyFont="1" applyFill="1" applyBorder="1" applyAlignment="1">
      <alignment horizontal="right" vertical="top" wrapText="1"/>
    </xf>
    <xf numFmtId="0" fontId="3" fillId="0" borderId="0" xfId="0" applyNumberFormat="1" applyFont="1" applyFill="1" applyBorder="1" applyAlignment="1">
      <alignment horizontal="justify" vertical="top" wrapText="1"/>
    </xf>
    <xf numFmtId="164" fontId="3" fillId="0" borderId="3" xfId="1" applyNumberFormat="1"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right" vertical="top"/>
    </xf>
    <xf numFmtId="0" fontId="3" fillId="0" borderId="0" xfId="0" quotePrefix="1" applyFont="1" applyFill="1" applyBorder="1" applyAlignment="1">
      <alignment horizontal="justify" vertical="top" wrapText="1"/>
    </xf>
    <xf numFmtId="0" fontId="3" fillId="0" borderId="0" xfId="2" applyNumberFormat="1" applyFont="1" applyFill="1" applyBorder="1" applyAlignment="1">
      <alignment horizontal="justify" vertical="top" wrapText="1"/>
    </xf>
    <xf numFmtId="0" fontId="3" fillId="0" borderId="0" xfId="2" applyNumberFormat="1" applyFont="1" applyFill="1" applyBorder="1" applyAlignment="1">
      <alignment horizontal="center" vertical="top" wrapText="1"/>
    </xf>
    <xf numFmtId="0" fontId="3" fillId="0" borderId="0" xfId="0" applyFont="1" applyBorder="1" applyAlignment="1">
      <alignment horizontal="justify" vertical="top" wrapText="1"/>
    </xf>
    <xf numFmtId="0" fontId="3" fillId="0" borderId="0" xfId="0" applyFont="1" applyFill="1" applyBorder="1" applyAlignment="1">
      <alignment horizontal="justify" vertical="top" wrapText="1"/>
    </xf>
    <xf numFmtId="0" fontId="3" fillId="0" borderId="0" xfId="0" applyFont="1" applyFill="1" applyBorder="1" applyAlignment="1">
      <alignment horizontal="right" vertical="top" wrapText="1"/>
    </xf>
    <xf numFmtId="0" fontId="3" fillId="0" borderId="0" xfId="2" applyFont="1" applyFill="1" applyBorder="1" applyAlignment="1">
      <alignment horizontal="center" vertical="top" wrapText="1"/>
    </xf>
    <xf numFmtId="0" fontId="3" fillId="0" borderId="0" xfId="0" quotePrefix="1" applyFont="1" applyFill="1" applyBorder="1" applyAlignment="1">
      <alignment horizontal="left" vertical="top" wrapText="1"/>
    </xf>
    <xf numFmtId="0" fontId="2" fillId="0" borderId="3" xfId="0" applyFont="1" applyBorder="1" applyAlignment="1">
      <alignment horizontal="left" vertical="top" wrapText="1"/>
    </xf>
    <xf numFmtId="0" fontId="3" fillId="0" borderId="3" xfId="0" quotePrefix="1" applyFont="1" applyFill="1" applyBorder="1" applyAlignment="1">
      <alignment horizontal="right"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3" xfId="0" applyFont="1" applyFill="1" applyBorder="1" applyAlignment="1">
      <alignment horizontal="center" vertical="top" wrapText="1"/>
    </xf>
    <xf numFmtId="0" fontId="3" fillId="0" borderId="3" xfId="0" quotePrefix="1" applyFont="1" applyFill="1" applyBorder="1" applyAlignment="1">
      <alignment horizontal="center" vertical="top" wrapText="1"/>
    </xf>
    <xf numFmtId="164" fontId="3" fillId="0" borderId="3" xfId="1" applyNumberFormat="1" applyFont="1" applyFill="1" applyBorder="1" applyAlignment="1">
      <alignment horizontal="center" vertical="top" wrapText="1"/>
    </xf>
    <xf numFmtId="0" fontId="3" fillId="0" borderId="0" xfId="0" applyFont="1" applyFill="1" applyBorder="1" applyAlignment="1">
      <alignment horizontal="right" vertical="top"/>
    </xf>
    <xf numFmtId="0" fontId="5" fillId="0" borderId="0" xfId="0" quotePrefix="1" applyFont="1" applyBorder="1" applyAlignment="1">
      <alignment horizontal="justify" vertical="top" wrapText="1"/>
    </xf>
    <xf numFmtId="0" fontId="3" fillId="0" borderId="0" xfId="0" applyFont="1" applyBorder="1" applyAlignment="1">
      <alignment horizontal="justify" vertical="top" wrapText="1"/>
    </xf>
    <xf numFmtId="0" fontId="5" fillId="0" borderId="0" xfId="0" applyFont="1" applyFill="1" applyBorder="1" applyAlignment="1">
      <alignment horizontal="center" vertical="top" wrapText="1"/>
    </xf>
    <xf numFmtId="0" fontId="3" fillId="0" borderId="0" xfId="0" applyFont="1" applyFill="1" applyBorder="1" applyAlignment="1">
      <alignment horizontal="right" vertical="top" wrapText="1"/>
    </xf>
    <xf numFmtId="0" fontId="3" fillId="0" borderId="0" xfId="2" applyNumberFormat="1" applyFont="1" applyFill="1" applyBorder="1" applyAlignment="1">
      <alignment vertical="top" wrapText="1"/>
    </xf>
    <xf numFmtId="0" fontId="3" fillId="0" borderId="3" xfId="2" applyNumberFormat="1" applyFont="1" applyFill="1" applyBorder="1" applyAlignment="1">
      <alignment vertical="top" wrapText="1"/>
    </xf>
    <xf numFmtId="0" fontId="2" fillId="0" borderId="3" xfId="0" quotePrefix="1" applyNumberFormat="1" applyFont="1" applyFill="1" applyBorder="1" applyAlignment="1">
      <alignment horizontal="center" vertical="top" wrapText="1"/>
    </xf>
    <xf numFmtId="0" fontId="3" fillId="0" borderId="3" xfId="0" applyFont="1" applyBorder="1" applyAlignment="1">
      <alignment horizontal="justify" vertical="top" wrapText="1"/>
    </xf>
    <xf numFmtId="0" fontId="3" fillId="0" borderId="3" xfId="1" applyNumberFormat="1" applyFont="1" applyFill="1" applyBorder="1" applyAlignment="1">
      <alignment horizontal="right" vertical="top" wrapText="1"/>
    </xf>
    <xf numFmtId="0" fontId="3" fillId="0" borderId="3" xfId="2" applyNumberFormat="1" applyFont="1" applyFill="1" applyBorder="1" applyAlignment="1">
      <alignment horizontal="center" vertical="top" wrapText="1"/>
    </xf>
    <xf numFmtId="0" fontId="3" fillId="0" borderId="3" xfId="2" applyNumberFormat="1" applyFont="1" applyFill="1" applyBorder="1" applyAlignment="1">
      <alignment horizontal="justify" vertical="top" wrapText="1"/>
    </xf>
    <xf numFmtId="0" fontId="3" fillId="0" borderId="3" xfId="0" applyNumberFormat="1" applyFont="1" applyFill="1" applyBorder="1" applyAlignment="1">
      <alignment horizontal="left" vertical="top" wrapText="1"/>
    </xf>
    <xf numFmtId="43" fontId="3" fillId="0" borderId="3" xfId="1" quotePrefix="1" applyNumberFormat="1" applyFont="1" applyFill="1" applyBorder="1" applyAlignment="1">
      <alignment horizontal="right" vertical="top" wrapText="1"/>
    </xf>
    <xf numFmtId="0" fontId="3" fillId="0" borderId="0" xfId="0" applyFont="1" applyFill="1" applyBorder="1" applyAlignment="1">
      <alignment vertical="top" wrapText="1"/>
    </xf>
    <xf numFmtId="0" fontId="3" fillId="0" borderId="3" xfId="0" applyFont="1" applyFill="1" applyBorder="1" applyAlignment="1">
      <alignment horizontal="right" vertical="top" wrapText="1"/>
    </xf>
    <xf numFmtId="0" fontId="3" fillId="0" borderId="3" xfId="0" applyFont="1" applyFill="1" applyBorder="1" applyAlignment="1">
      <alignment vertical="top" wrapText="1"/>
    </xf>
    <xf numFmtId="0" fontId="5" fillId="0" borderId="3" xfId="0" applyFont="1" applyFill="1" applyBorder="1" applyAlignment="1">
      <alignment horizontal="justify" vertical="top" wrapText="1"/>
    </xf>
    <xf numFmtId="0" fontId="3" fillId="0" borderId="2" xfId="0" applyFont="1" applyFill="1" applyBorder="1" applyAlignment="1">
      <alignment vertical="top" wrapText="1"/>
    </xf>
    <xf numFmtId="43" fontId="3" fillId="0" borderId="2" xfId="1" quotePrefix="1" applyNumberFormat="1" applyFont="1" applyFill="1" applyBorder="1" applyAlignment="1">
      <alignment horizontal="right" vertical="top" wrapText="1"/>
    </xf>
    <xf numFmtId="0" fontId="3" fillId="0" borderId="3" xfId="0" quotePrefix="1" applyNumberFormat="1" applyFont="1" applyFill="1" applyBorder="1" applyAlignment="1">
      <alignment horizontal="justify" vertical="top" wrapText="1"/>
    </xf>
    <xf numFmtId="0" fontId="5" fillId="0" borderId="3" xfId="0" applyFont="1" applyFill="1" applyBorder="1" applyAlignment="1">
      <alignment horizontal="center" vertical="top" wrapText="1"/>
    </xf>
    <xf numFmtId="0" fontId="5" fillId="0" borderId="3" xfId="0" quotePrefix="1" applyFont="1" applyFill="1" applyBorder="1" applyAlignment="1">
      <alignment horizontal="center" vertical="top" wrapText="1"/>
    </xf>
    <xf numFmtId="0" fontId="3" fillId="0" borderId="3" xfId="0" applyFont="1" applyFill="1" applyBorder="1" applyAlignment="1">
      <alignment horizontal="right" vertical="top" wrapText="1" shrinkToFit="1"/>
    </xf>
    <xf numFmtId="165" fontId="3" fillId="0" borderId="3" xfId="2" applyNumberFormat="1" applyFont="1" applyFill="1" applyBorder="1" applyAlignment="1">
      <alignment horizontal="right" vertical="top"/>
    </xf>
    <xf numFmtId="0" fontId="3" fillId="0" borderId="3" xfId="2" applyFont="1" applyFill="1" applyBorder="1" applyAlignment="1">
      <alignment horizontal="center" vertical="top"/>
    </xf>
    <xf numFmtId="0" fontId="3" fillId="0" borderId="3" xfId="2" applyFont="1" applyFill="1" applyBorder="1" applyAlignment="1">
      <alignment vertical="top"/>
    </xf>
    <xf numFmtId="0" fontId="5" fillId="0" borderId="3" xfId="0" applyFont="1" applyBorder="1" applyAlignment="1">
      <alignment horizontal="justify" vertical="top" wrapText="1"/>
    </xf>
    <xf numFmtId="0" fontId="5" fillId="0" borderId="3" xfId="0" quotePrefix="1" applyFont="1" applyBorder="1" applyAlignment="1">
      <alignment horizontal="justify" vertical="top" wrapText="1"/>
    </xf>
    <xf numFmtId="0" fontId="2" fillId="0" borderId="3" xfId="0" applyFont="1" applyBorder="1" applyAlignment="1">
      <alignment horizontal="justify" vertical="top"/>
    </xf>
    <xf numFmtId="0" fontId="5" fillId="0" borderId="0" xfId="0" applyFont="1" applyFill="1" applyBorder="1" applyAlignment="1">
      <alignment vertical="top" wrapText="1"/>
    </xf>
    <xf numFmtId="43" fontId="3" fillId="0" borderId="3" xfId="1" applyNumberFormat="1" applyFont="1" applyFill="1" applyBorder="1" applyAlignment="1">
      <alignment horizontal="right" vertical="top"/>
    </xf>
    <xf numFmtId="0" fontId="3" fillId="0" borderId="3" xfId="2" applyNumberFormat="1" applyFont="1" applyFill="1" applyBorder="1" applyAlignment="1">
      <alignment horizontal="center" vertical="top"/>
    </xf>
    <xf numFmtId="0" fontId="3" fillId="0" borderId="3" xfId="2" applyNumberFormat="1" applyFont="1" applyFill="1" applyBorder="1" applyAlignment="1">
      <alignment horizontal="justify" vertical="top"/>
    </xf>
    <xf numFmtId="0" fontId="3" fillId="0" borderId="3" xfId="1" applyNumberFormat="1" applyFont="1" applyFill="1" applyBorder="1" applyAlignment="1">
      <alignment horizontal="center" vertical="top"/>
    </xf>
    <xf numFmtId="0" fontId="3" fillId="0" borderId="3" xfId="0" applyFont="1" applyFill="1" applyBorder="1" applyAlignment="1">
      <alignment horizontal="justify" vertical="top"/>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3" xfId="0" quotePrefix="1" applyFont="1" applyFill="1" applyBorder="1" applyAlignment="1">
      <alignment horizontal="center" vertical="top" wrapText="1"/>
    </xf>
    <xf numFmtId="0" fontId="3" fillId="0" borderId="0" xfId="0" quotePrefix="1" applyFont="1" applyFill="1" applyBorder="1" applyAlignment="1">
      <alignment horizontal="justify" vertical="top" wrapText="1"/>
    </xf>
    <xf numFmtId="0" fontId="3" fillId="0" borderId="3" xfId="0" quotePrefix="1" applyFont="1" applyFill="1" applyBorder="1" applyAlignment="1">
      <alignment horizontal="justify" vertical="top" wrapText="1"/>
    </xf>
    <xf numFmtId="0" fontId="3" fillId="0" borderId="0" xfId="0" applyFont="1" applyFill="1" applyBorder="1" applyAlignment="1">
      <alignment horizontal="justify" vertical="top" wrapText="1"/>
    </xf>
    <xf numFmtId="0" fontId="3" fillId="0" borderId="0" xfId="0" applyFont="1" applyBorder="1" applyAlignment="1">
      <alignment horizontal="justify" vertical="top" wrapText="1"/>
    </xf>
    <xf numFmtId="0" fontId="3" fillId="0" borderId="0" xfId="2" applyNumberFormat="1" applyFont="1" applyFill="1" applyBorder="1" applyAlignment="1">
      <alignment horizontal="justify" vertical="top" wrapText="1"/>
    </xf>
    <xf numFmtId="0" fontId="3" fillId="0" borderId="0" xfId="0" quotePrefix="1" applyFont="1" applyFill="1" applyBorder="1" applyAlignment="1">
      <alignment horizontal="left" vertical="top" wrapText="1"/>
    </xf>
    <xf numFmtId="0" fontId="3" fillId="0" borderId="3" xfId="0" quotePrefix="1"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quotePrefix="1" applyFont="1" applyFill="1" applyBorder="1" applyAlignment="1">
      <alignment horizontal="justify" vertical="top" wrapText="1"/>
    </xf>
    <xf numFmtId="0" fontId="3" fillId="0" borderId="0" xfId="0" applyFont="1" applyFill="1" applyBorder="1" applyAlignment="1">
      <alignment horizontal="justify" vertical="top" wrapText="1"/>
    </xf>
    <xf numFmtId="0" fontId="5" fillId="0" borderId="0" xfId="0"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quotePrefix="1" applyFont="1" applyFill="1" applyBorder="1" applyAlignment="1">
      <alignment horizontal="justify" vertical="top" wrapText="1"/>
    </xf>
    <xf numFmtId="0" fontId="3" fillId="0" borderId="0" xfId="0" quotePrefix="1" applyFont="1" applyFill="1" applyBorder="1" applyAlignment="1">
      <alignment horizontal="left" vertical="top" wrapText="1"/>
    </xf>
    <xf numFmtId="0" fontId="5" fillId="0" borderId="0" xfId="0" applyFont="1" applyFill="1" applyBorder="1" applyAlignment="1">
      <alignment horizontal="center" vertical="top" wrapText="1"/>
    </xf>
    <xf numFmtId="0" fontId="8" fillId="0" borderId="0" xfId="0" quotePrefix="1" applyFont="1" applyFill="1" applyBorder="1" applyAlignment="1">
      <alignment vertical="top" wrapText="1"/>
    </xf>
    <xf numFmtId="0" fontId="8" fillId="0" borderId="3" xfId="0" quotePrefix="1" applyFont="1" applyFill="1" applyBorder="1" applyAlignment="1">
      <alignment vertical="top" wrapText="1"/>
    </xf>
    <xf numFmtId="164" fontId="3" fillId="0" borderId="3" xfId="1" applyNumberFormat="1" applyFont="1" applyFill="1" applyBorder="1" applyAlignment="1">
      <alignment horizontal="right" vertical="top"/>
    </xf>
    <xf numFmtId="0" fontId="3" fillId="0" borderId="3" xfId="0" applyFont="1" applyBorder="1" applyAlignment="1">
      <alignment horizontal="right" vertical="top"/>
    </xf>
    <xf numFmtId="0" fontId="2" fillId="0" borderId="3" xfId="0" applyFont="1" applyFill="1" applyBorder="1" applyAlignment="1">
      <alignment vertical="top"/>
    </xf>
    <xf numFmtId="0" fontId="3" fillId="0" borderId="3" xfId="0" applyFont="1" applyFill="1" applyBorder="1" applyAlignment="1">
      <alignment vertical="top"/>
    </xf>
    <xf numFmtId="164" fontId="3" fillId="0" borderId="3" xfId="1" applyNumberFormat="1" applyFont="1" applyBorder="1" applyAlignment="1">
      <alignment horizontal="right" vertical="top" wrapText="1"/>
    </xf>
    <xf numFmtId="0" fontId="5" fillId="0" borderId="2" xfId="0" applyFont="1" applyFill="1" applyBorder="1" applyAlignment="1">
      <alignment horizontal="center" vertical="top" wrapText="1"/>
    </xf>
    <xf numFmtId="0" fontId="5" fillId="0" borderId="2" xfId="0" quotePrefix="1" applyFont="1" applyFill="1" applyBorder="1" applyAlignment="1">
      <alignment horizontal="center" vertical="top" wrapText="1"/>
    </xf>
    <xf numFmtId="0" fontId="2" fillId="0" borderId="2" xfId="0" applyFont="1" applyBorder="1" applyAlignment="1">
      <alignment horizontal="left" vertical="top" wrapText="1"/>
    </xf>
    <xf numFmtId="0" fontId="3" fillId="0" borderId="2" xfId="0" applyFont="1" applyFill="1" applyBorder="1" applyAlignment="1">
      <alignment horizontal="right" vertical="top" wrapText="1" shrinkToFit="1"/>
    </xf>
    <xf numFmtId="0" fontId="3" fillId="0" borderId="2" xfId="0" applyFont="1" applyFill="1" applyBorder="1" applyAlignment="1">
      <alignment horizontal="right" vertical="top" wrapText="1"/>
    </xf>
    <xf numFmtId="164" fontId="3" fillId="0" borderId="2" xfId="1" applyNumberFormat="1" applyFont="1" applyFill="1" applyBorder="1" applyAlignment="1">
      <alignment horizontal="right" vertical="top" wrapText="1"/>
    </xf>
    <xf numFmtId="165" fontId="3" fillId="0" borderId="2" xfId="0" quotePrefix="1" applyNumberFormat="1" applyFont="1" applyFill="1" applyBorder="1" applyAlignment="1">
      <alignment horizontal="right" vertical="top" wrapText="1"/>
    </xf>
    <xf numFmtId="0" fontId="3" fillId="0" borderId="2" xfId="2" applyFont="1" applyFill="1" applyBorder="1" applyAlignment="1">
      <alignment vertical="top"/>
    </xf>
    <xf numFmtId="165" fontId="2" fillId="0" borderId="0"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164" fontId="2" fillId="0" borderId="3" xfId="1" applyNumberFormat="1" applyFont="1" applyFill="1" applyBorder="1" applyAlignment="1">
      <alignment horizontal="center" vertical="top"/>
    </xf>
    <xf numFmtId="43" fontId="2" fillId="0" borderId="0" xfId="1" applyNumberFormat="1" applyFont="1" applyFill="1" applyBorder="1" applyAlignment="1">
      <alignment horizontal="center" vertical="top"/>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2" fillId="0" borderId="3" xfId="0" applyFont="1" applyFill="1" applyBorder="1" applyAlignment="1">
      <alignment horizontal="center" vertical="top" wrapText="1"/>
    </xf>
    <xf numFmtId="0" fontId="3" fillId="0" borderId="0" xfId="0" applyFont="1" applyFill="1" applyBorder="1" applyAlignment="1">
      <alignment horizontal="left" vertical="top"/>
    </xf>
    <xf numFmtId="0" fontId="3" fillId="0" borderId="0" xfId="0" applyNumberFormat="1" applyFont="1" applyFill="1" applyBorder="1" applyAlignment="1">
      <alignment horizontal="justify" vertical="top" wrapText="1"/>
    </xf>
    <xf numFmtId="0" fontId="2" fillId="0" borderId="0" xfId="0" applyFont="1" applyFill="1" applyBorder="1" applyAlignment="1">
      <alignment horizontal="center" vertical="top" wrapText="1"/>
    </xf>
    <xf numFmtId="0" fontId="2" fillId="0" borderId="0" xfId="0" applyFont="1" applyFill="1" applyBorder="1" applyAlignment="1">
      <alignment horizontal="justify" vertical="top" wrapText="1"/>
    </xf>
    <xf numFmtId="0" fontId="3" fillId="0" borderId="2" xfId="2" applyFont="1" applyFill="1" applyBorder="1" applyAlignment="1">
      <alignment horizontal="center" vertical="top" wrapText="1"/>
    </xf>
    <xf numFmtId="0" fontId="3" fillId="0" borderId="3" xfId="2" applyFont="1" applyFill="1" applyBorder="1" applyAlignment="1">
      <alignment horizontal="center" vertical="top" wrapText="1"/>
    </xf>
    <xf numFmtId="164" fontId="3" fillId="0" borderId="1" xfId="1" applyNumberFormat="1" applyFont="1" applyFill="1" applyBorder="1" applyAlignment="1">
      <alignment horizontal="center" vertical="top" wrapText="1"/>
    </xf>
    <xf numFmtId="164" fontId="3" fillId="0" borderId="2" xfId="1" applyNumberFormat="1" applyFont="1" applyFill="1" applyBorder="1" applyAlignment="1">
      <alignment horizontal="center" vertical="top" wrapText="1"/>
    </xf>
    <xf numFmtId="164" fontId="3" fillId="0" borderId="3" xfId="1" applyNumberFormat="1"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center" vertical="top"/>
    </xf>
    <xf numFmtId="0" fontId="3" fillId="0" borderId="0" xfId="0" applyFont="1" applyFill="1" applyBorder="1" applyAlignment="1">
      <alignment horizontal="center" vertical="top"/>
    </xf>
    <xf numFmtId="0" fontId="3" fillId="0" borderId="3" xfId="0" quotePrefix="1" applyFont="1" applyFill="1" applyBorder="1" applyAlignment="1">
      <alignment horizontal="center" vertical="top" wrapText="1"/>
    </xf>
    <xf numFmtId="0" fontId="3" fillId="0" borderId="3" xfId="0" applyNumberFormat="1" applyFont="1" applyFill="1" applyBorder="1" applyAlignment="1">
      <alignment horizontal="justify" vertical="top" wrapText="1"/>
    </xf>
    <xf numFmtId="0" fontId="3" fillId="0" borderId="0" xfId="0" applyFont="1" applyBorder="1" applyAlignment="1">
      <alignment horizontal="justify"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justify" vertical="top" wrapText="1"/>
    </xf>
    <xf numFmtId="0" fontId="3" fillId="0" borderId="0" xfId="0" quotePrefix="1" applyFont="1" applyFill="1" applyBorder="1" applyAlignment="1">
      <alignment horizontal="left" vertical="top" wrapText="1"/>
    </xf>
    <xf numFmtId="0" fontId="3" fillId="0" borderId="3" xfId="0" quotePrefix="1" applyFont="1" applyFill="1" applyBorder="1" applyAlignment="1">
      <alignment horizontal="left" vertical="top" wrapText="1"/>
    </xf>
    <xf numFmtId="0" fontId="3" fillId="0" borderId="0" xfId="0" quotePrefix="1" applyFont="1" applyFill="1" applyBorder="1" applyAlignment="1">
      <alignment horizontal="justify" vertical="top" wrapText="1"/>
    </xf>
    <xf numFmtId="0" fontId="2" fillId="0" borderId="0" xfId="0" applyFont="1" applyFill="1" applyBorder="1" applyAlignment="1">
      <alignment horizontal="left" vertical="top" wrapText="1"/>
    </xf>
    <xf numFmtId="0" fontId="2" fillId="0" borderId="0" xfId="3" applyFont="1" applyBorder="1" applyAlignment="1">
      <alignment horizontal="center" vertical="top" wrapText="1"/>
    </xf>
    <xf numFmtId="0" fontId="2" fillId="0" borderId="3" xfId="3" applyFont="1" applyBorder="1" applyAlignment="1">
      <alignment horizontal="center" vertical="top" wrapText="1"/>
    </xf>
    <xf numFmtId="0" fontId="2" fillId="0" borderId="2" xfId="0" applyFont="1" applyFill="1" applyBorder="1" applyAlignment="1">
      <alignment horizontal="center" vertical="top" wrapText="1"/>
    </xf>
    <xf numFmtId="0" fontId="7" fillId="0" borderId="0" xfId="3" applyFont="1" applyBorder="1" applyAlignment="1">
      <alignment horizontal="center" vertical="top" wrapText="1"/>
    </xf>
    <xf numFmtId="0" fontId="7" fillId="0" borderId="3" xfId="3" applyFont="1" applyBorder="1" applyAlignment="1">
      <alignment horizontal="center" vertical="top" wrapText="1"/>
    </xf>
    <xf numFmtId="0" fontId="5" fillId="0" borderId="0" xfId="0" quotePrefix="1" applyFont="1" applyBorder="1" applyAlignment="1">
      <alignment horizontal="justify" vertical="top" wrapText="1"/>
    </xf>
    <xf numFmtId="0" fontId="7"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3" fillId="0" borderId="0" xfId="0" applyFont="1" applyFill="1" applyBorder="1" applyAlignment="1">
      <alignment horizontal="right" vertical="top"/>
    </xf>
    <xf numFmtId="0" fontId="3" fillId="0" borderId="3" xfId="0" applyFont="1" applyFill="1" applyBorder="1" applyAlignment="1">
      <alignment horizontal="right" vertical="top"/>
    </xf>
  </cellXfs>
  <cellStyles count="4">
    <cellStyle name="Comma" xfId="1" builtinId="3"/>
    <cellStyle name="Normal" xfId="0" builtinId="0"/>
    <cellStyle name="Normal 2"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7"/>
  <sheetViews>
    <sheetView view="pageBreakPreview" zoomScaleNormal="75" zoomScaleSheetLayoutView="100" workbookViewId="0">
      <selection activeCell="E6" sqref="E6:L8"/>
    </sheetView>
  </sheetViews>
  <sheetFormatPr defaultRowHeight="15" x14ac:dyDescent="0.25"/>
  <cols>
    <col min="1" max="1" width="4.42578125" style="1" customWidth="1"/>
    <col min="2" max="2" width="3" style="1" customWidth="1"/>
    <col min="3" max="3" width="31.42578125" style="1" customWidth="1"/>
    <col min="4" max="4" width="2.7109375" style="1" customWidth="1"/>
    <col min="5" max="5" width="7" style="1" customWidth="1"/>
    <col min="6" max="8" width="9.140625" style="1"/>
    <col min="9" max="9" width="10.28515625" style="1" customWidth="1"/>
    <col min="10" max="10" width="9.140625" style="1"/>
    <col min="11" max="11" width="15.28515625" style="1" customWidth="1"/>
    <col min="12" max="12" width="14.5703125" style="1" customWidth="1"/>
    <col min="13" max="16384" width="9.140625" style="1"/>
  </cols>
  <sheetData>
    <row r="1" spans="1:12" x14ac:dyDescent="0.25">
      <c r="A1" s="170" t="s">
        <v>692</v>
      </c>
      <c r="B1" s="170"/>
      <c r="C1" s="170"/>
      <c r="D1" s="170"/>
      <c r="E1" s="170"/>
      <c r="F1" s="170"/>
      <c r="G1" s="170"/>
      <c r="H1" s="170"/>
      <c r="I1" s="170"/>
      <c r="J1" s="170"/>
      <c r="K1" s="170"/>
      <c r="L1" s="170"/>
    </row>
    <row r="2" spans="1:12" x14ac:dyDescent="0.25">
      <c r="A2" s="6"/>
      <c r="B2" s="5"/>
      <c r="C2" s="3"/>
      <c r="D2" s="6"/>
      <c r="E2" s="5"/>
      <c r="F2" s="5"/>
      <c r="G2" s="5"/>
      <c r="H2" s="4"/>
      <c r="I2" s="4"/>
      <c r="J2" s="4"/>
      <c r="K2" s="4"/>
      <c r="L2" s="3"/>
    </row>
    <row r="4" spans="1:12" x14ac:dyDescent="0.25">
      <c r="A4" s="4"/>
      <c r="B4" s="5" t="s">
        <v>57</v>
      </c>
      <c r="C4" s="4" t="s">
        <v>56</v>
      </c>
      <c r="D4" s="4" t="s">
        <v>49</v>
      </c>
      <c r="E4" s="7" t="s">
        <v>691</v>
      </c>
      <c r="F4" s="8"/>
      <c r="G4" s="8"/>
      <c r="H4" s="8"/>
      <c r="I4" s="8"/>
      <c r="J4" s="8"/>
      <c r="K4" s="9"/>
      <c r="L4" s="4"/>
    </row>
    <row r="5" spans="1:12" x14ac:dyDescent="0.25">
      <c r="A5" s="4"/>
      <c r="B5" s="5" t="s">
        <v>54</v>
      </c>
      <c r="C5" s="4" t="s">
        <v>53</v>
      </c>
      <c r="D5" s="4" t="s">
        <v>49</v>
      </c>
      <c r="E5" s="7" t="s">
        <v>552</v>
      </c>
      <c r="F5" s="8"/>
      <c r="G5" s="8"/>
      <c r="H5" s="8"/>
      <c r="I5" s="8"/>
      <c r="J5" s="8"/>
      <c r="K5" s="9"/>
      <c r="L5" s="4"/>
    </row>
    <row r="6" spans="1:12" x14ac:dyDescent="0.25">
      <c r="A6" s="4"/>
      <c r="B6" s="5" t="s">
        <v>51</v>
      </c>
      <c r="C6" s="4" t="s">
        <v>50</v>
      </c>
      <c r="D6" s="4" t="s">
        <v>49</v>
      </c>
      <c r="E6" s="173" t="s">
        <v>690</v>
      </c>
      <c r="F6" s="173"/>
      <c r="G6" s="173"/>
      <c r="H6" s="173"/>
      <c r="I6" s="173"/>
      <c r="J6" s="173"/>
      <c r="K6" s="173"/>
      <c r="L6" s="173"/>
    </row>
    <row r="7" spans="1:12" x14ac:dyDescent="0.25">
      <c r="A7" s="10"/>
      <c r="B7" s="11"/>
      <c r="C7" s="11"/>
      <c r="D7" s="11"/>
      <c r="E7" s="173"/>
      <c r="F7" s="173"/>
      <c r="G7" s="173"/>
      <c r="H7" s="173"/>
      <c r="I7" s="173"/>
      <c r="J7" s="173"/>
      <c r="K7" s="173"/>
      <c r="L7" s="173"/>
    </row>
    <row r="8" spans="1:12" x14ac:dyDescent="0.25">
      <c r="A8" s="10"/>
      <c r="B8" s="11"/>
      <c r="C8" s="11"/>
      <c r="D8" s="11"/>
      <c r="E8" s="173"/>
      <c r="F8" s="173"/>
      <c r="G8" s="173"/>
      <c r="H8" s="173"/>
      <c r="I8" s="173"/>
      <c r="J8" s="173"/>
      <c r="K8" s="173"/>
      <c r="L8" s="173"/>
    </row>
    <row r="9" spans="1:12" ht="15.95" customHeight="1" x14ac:dyDescent="0.25">
      <c r="A9" s="6"/>
      <c r="B9" s="6"/>
      <c r="C9" s="6"/>
      <c r="D9" s="6"/>
      <c r="E9" s="5"/>
      <c r="F9" s="12"/>
      <c r="G9" s="12"/>
      <c r="H9" s="13"/>
      <c r="I9" s="13"/>
      <c r="J9" s="13"/>
      <c r="K9" s="4"/>
      <c r="L9" s="4"/>
    </row>
    <row r="10" spans="1:12" ht="30" customHeight="1" x14ac:dyDescent="0.25">
      <c r="A10" s="174" t="s">
        <v>47</v>
      </c>
      <c r="B10" s="174" t="s">
        <v>46</v>
      </c>
      <c r="C10" s="174"/>
      <c r="D10" s="174" t="s">
        <v>45</v>
      </c>
      <c r="E10" s="174"/>
      <c r="F10" s="176" t="s">
        <v>44</v>
      </c>
      <c r="G10" s="176"/>
      <c r="H10" s="176"/>
      <c r="I10" s="177" t="s">
        <v>43</v>
      </c>
      <c r="J10" s="177" t="s">
        <v>42</v>
      </c>
      <c r="K10" s="174" t="s">
        <v>41</v>
      </c>
      <c r="L10" s="174" t="s">
        <v>40</v>
      </c>
    </row>
    <row r="11" spans="1:12" ht="33" customHeight="1" x14ac:dyDescent="0.25">
      <c r="A11" s="175"/>
      <c r="B11" s="175"/>
      <c r="C11" s="175"/>
      <c r="D11" s="175"/>
      <c r="E11" s="175"/>
      <c r="F11" s="58" t="s">
        <v>39</v>
      </c>
      <c r="G11" s="58" t="s">
        <v>38</v>
      </c>
      <c r="H11" s="58" t="s">
        <v>37</v>
      </c>
      <c r="I11" s="178"/>
      <c r="J11" s="178"/>
      <c r="K11" s="175"/>
      <c r="L11" s="175"/>
    </row>
    <row r="12" spans="1:12" ht="113.25" customHeight="1" x14ac:dyDescent="0.25">
      <c r="A12" s="14">
        <v>1</v>
      </c>
      <c r="B12" s="171" t="s">
        <v>689</v>
      </c>
      <c r="C12" s="171"/>
      <c r="D12" s="167" t="s">
        <v>218</v>
      </c>
      <c r="E12" s="168"/>
      <c r="F12" s="16">
        <f>SUM(F13:F19)</f>
        <v>765</v>
      </c>
      <c r="G12" s="16">
        <f>SUM(G13:G19)</f>
        <v>1530</v>
      </c>
      <c r="H12" s="16">
        <f t="shared" ref="H12:H43" si="0">AVERAGE(F12:G12)</f>
        <v>1147.5</v>
      </c>
      <c r="I12" s="16">
        <v>72000</v>
      </c>
      <c r="J12" s="16">
        <v>1</v>
      </c>
      <c r="K12" s="17">
        <f>(J12*H12)/I12</f>
        <v>1.59375E-2</v>
      </c>
      <c r="L12" s="18"/>
    </row>
    <row r="13" spans="1:12" ht="48.75" hidden="1" customHeight="1" x14ac:dyDescent="0.25">
      <c r="A13" s="128"/>
      <c r="B13" s="59" t="s">
        <v>3</v>
      </c>
      <c r="C13" s="60" t="s">
        <v>688</v>
      </c>
      <c r="D13" s="169"/>
      <c r="E13" s="169"/>
      <c r="F13" s="61">
        <v>150</v>
      </c>
      <c r="G13" s="61">
        <v>300</v>
      </c>
      <c r="H13" s="62">
        <f t="shared" si="0"/>
        <v>225</v>
      </c>
      <c r="I13" s="63"/>
      <c r="J13" s="63"/>
      <c r="K13" s="64"/>
      <c r="L13" s="65"/>
    </row>
    <row r="14" spans="1:12" ht="54.95" hidden="1" customHeight="1" x14ac:dyDescent="0.25">
      <c r="A14" s="14"/>
      <c r="B14" s="19" t="s">
        <v>3</v>
      </c>
      <c r="C14" s="2" t="s">
        <v>687</v>
      </c>
      <c r="D14" s="172"/>
      <c r="E14" s="172"/>
      <c r="F14" s="20">
        <v>30</v>
      </c>
      <c r="G14" s="20">
        <v>60</v>
      </c>
      <c r="H14" s="16">
        <f t="shared" si="0"/>
        <v>45</v>
      </c>
      <c r="I14" s="21"/>
      <c r="J14" s="21"/>
      <c r="K14" s="22"/>
      <c r="L14" s="18"/>
    </row>
    <row r="15" spans="1:12" ht="60" hidden="1" x14ac:dyDescent="0.25">
      <c r="A15" s="14"/>
      <c r="B15" s="19" t="s">
        <v>3</v>
      </c>
      <c r="C15" s="23" t="s">
        <v>686</v>
      </c>
      <c r="D15" s="172"/>
      <c r="E15" s="172"/>
      <c r="F15" s="20">
        <v>60</v>
      </c>
      <c r="G15" s="20">
        <v>120</v>
      </c>
      <c r="H15" s="16">
        <f t="shared" si="0"/>
        <v>90</v>
      </c>
      <c r="I15" s="21"/>
      <c r="J15" s="21"/>
      <c r="K15" s="22"/>
      <c r="L15" s="18"/>
    </row>
    <row r="16" spans="1:12" ht="60" hidden="1" x14ac:dyDescent="0.25">
      <c r="A16" s="14"/>
      <c r="B16" s="19" t="s">
        <v>3</v>
      </c>
      <c r="C16" s="23" t="s">
        <v>685</v>
      </c>
      <c r="D16" s="172"/>
      <c r="E16" s="172"/>
      <c r="F16" s="20">
        <v>15</v>
      </c>
      <c r="G16" s="20">
        <v>30</v>
      </c>
      <c r="H16" s="16">
        <f t="shared" si="0"/>
        <v>22.5</v>
      </c>
      <c r="I16" s="21"/>
      <c r="J16" s="21"/>
      <c r="K16" s="22"/>
      <c r="L16" s="18"/>
    </row>
    <row r="17" spans="1:12" ht="31.5" hidden="1" customHeight="1" x14ac:dyDescent="0.25">
      <c r="A17" s="14"/>
      <c r="B17" s="19" t="s">
        <v>3</v>
      </c>
      <c r="C17" s="23" t="s">
        <v>684</v>
      </c>
      <c r="D17" s="172"/>
      <c r="E17" s="172"/>
      <c r="F17" s="20">
        <v>150</v>
      </c>
      <c r="G17" s="20">
        <v>300</v>
      </c>
      <c r="H17" s="16">
        <f t="shared" si="0"/>
        <v>225</v>
      </c>
      <c r="I17" s="21"/>
      <c r="J17" s="21"/>
      <c r="K17" s="22"/>
      <c r="L17" s="18"/>
    </row>
    <row r="18" spans="1:12" ht="63" hidden="1" customHeight="1" x14ac:dyDescent="0.25">
      <c r="A18" s="14"/>
      <c r="B18" s="19" t="s">
        <v>3</v>
      </c>
      <c r="C18" s="23" t="s">
        <v>683</v>
      </c>
      <c r="D18" s="172"/>
      <c r="E18" s="172"/>
      <c r="F18" s="20">
        <v>60</v>
      </c>
      <c r="G18" s="20">
        <v>120</v>
      </c>
      <c r="H18" s="16">
        <f t="shared" si="0"/>
        <v>90</v>
      </c>
      <c r="I18" s="21"/>
      <c r="J18" s="21"/>
      <c r="K18" s="22"/>
      <c r="L18" s="18"/>
    </row>
    <row r="19" spans="1:12" ht="50.1" hidden="1" customHeight="1" x14ac:dyDescent="0.25">
      <c r="A19" s="139"/>
      <c r="B19" s="19" t="s">
        <v>3</v>
      </c>
      <c r="C19" s="23" t="s">
        <v>682</v>
      </c>
      <c r="D19" s="172"/>
      <c r="E19" s="172"/>
      <c r="F19" s="20">
        <v>300</v>
      </c>
      <c r="G19" s="20">
        <v>600</v>
      </c>
      <c r="H19" s="16">
        <f t="shared" si="0"/>
        <v>450</v>
      </c>
      <c r="I19" s="21"/>
      <c r="J19" s="21"/>
      <c r="K19" s="22"/>
      <c r="L19" s="18"/>
    </row>
    <row r="20" spans="1:12" ht="92.25" customHeight="1" x14ac:dyDescent="0.25">
      <c r="A20" s="144">
        <v>2</v>
      </c>
      <c r="B20" s="171" t="s">
        <v>681</v>
      </c>
      <c r="C20" s="171"/>
      <c r="D20" s="167" t="s">
        <v>6</v>
      </c>
      <c r="E20" s="168"/>
      <c r="F20" s="16">
        <f>SUM(F21:F27)</f>
        <v>870</v>
      </c>
      <c r="G20" s="16">
        <f>SUM(G21:G27)</f>
        <v>1740</v>
      </c>
      <c r="H20" s="16">
        <f t="shared" si="0"/>
        <v>1305</v>
      </c>
      <c r="I20" s="16">
        <v>72000</v>
      </c>
      <c r="J20" s="16">
        <v>1</v>
      </c>
      <c r="K20" s="17">
        <f>(J20*H20)/I20</f>
        <v>1.8124999999999999E-2</v>
      </c>
      <c r="L20" s="18"/>
    </row>
    <row r="21" spans="1:12" ht="60" hidden="1" x14ac:dyDescent="0.25">
      <c r="A21" s="14"/>
      <c r="B21" s="19" t="s">
        <v>3</v>
      </c>
      <c r="C21" s="23" t="s">
        <v>680</v>
      </c>
      <c r="D21" s="172"/>
      <c r="E21" s="172"/>
      <c r="F21" s="20">
        <v>150</v>
      </c>
      <c r="G21" s="20">
        <v>300</v>
      </c>
      <c r="H21" s="16">
        <f t="shared" si="0"/>
        <v>225</v>
      </c>
      <c r="I21" s="21"/>
      <c r="J21" s="21"/>
      <c r="K21" s="22"/>
      <c r="L21" s="18"/>
    </row>
    <row r="22" spans="1:12" ht="75" hidden="1" x14ac:dyDescent="0.25">
      <c r="A22" s="14"/>
      <c r="B22" s="19" t="s">
        <v>3</v>
      </c>
      <c r="C22" s="23" t="s">
        <v>569</v>
      </c>
      <c r="D22" s="172"/>
      <c r="E22" s="172"/>
      <c r="F22" s="20">
        <v>30</v>
      </c>
      <c r="G22" s="20">
        <v>60</v>
      </c>
      <c r="H22" s="16">
        <f t="shared" si="0"/>
        <v>45</v>
      </c>
      <c r="I22" s="21"/>
      <c r="J22" s="21"/>
      <c r="K22" s="22"/>
      <c r="L22" s="18"/>
    </row>
    <row r="23" spans="1:12" ht="60" hidden="1" x14ac:dyDescent="0.25">
      <c r="A23" s="14"/>
      <c r="B23" s="19" t="s">
        <v>3</v>
      </c>
      <c r="C23" s="23" t="s">
        <v>679</v>
      </c>
      <c r="D23" s="172"/>
      <c r="E23" s="172"/>
      <c r="F23" s="20">
        <v>150</v>
      </c>
      <c r="G23" s="20">
        <v>300</v>
      </c>
      <c r="H23" s="16">
        <f t="shared" si="0"/>
        <v>225</v>
      </c>
      <c r="I23" s="21"/>
      <c r="J23" s="21"/>
      <c r="K23" s="22"/>
      <c r="L23" s="18"/>
    </row>
    <row r="24" spans="1:12" ht="60" hidden="1" x14ac:dyDescent="0.25">
      <c r="A24" s="128"/>
      <c r="B24" s="59" t="s">
        <v>3</v>
      </c>
      <c r="C24" s="66" t="s">
        <v>678</v>
      </c>
      <c r="D24" s="169"/>
      <c r="E24" s="169"/>
      <c r="F24" s="61">
        <v>60</v>
      </c>
      <c r="G24" s="61">
        <v>120</v>
      </c>
      <c r="H24" s="62">
        <f t="shared" si="0"/>
        <v>90</v>
      </c>
      <c r="I24" s="63"/>
      <c r="J24" s="63"/>
      <c r="K24" s="64"/>
      <c r="L24" s="65"/>
    </row>
    <row r="25" spans="1:12" ht="80.099999999999994" hidden="1" customHeight="1" x14ac:dyDescent="0.25">
      <c r="A25" s="14"/>
      <c r="B25" s="19" t="s">
        <v>3</v>
      </c>
      <c r="C25" s="23" t="s">
        <v>677</v>
      </c>
      <c r="D25" s="172"/>
      <c r="E25" s="172"/>
      <c r="F25" s="20">
        <v>60</v>
      </c>
      <c r="G25" s="20">
        <v>120</v>
      </c>
      <c r="H25" s="16">
        <f t="shared" si="0"/>
        <v>90</v>
      </c>
      <c r="I25" s="21"/>
      <c r="J25" s="21"/>
      <c r="K25" s="22"/>
      <c r="L25" s="18"/>
    </row>
    <row r="26" spans="1:12" ht="60" hidden="1" x14ac:dyDescent="0.25">
      <c r="A26" s="14"/>
      <c r="B26" s="19" t="s">
        <v>3</v>
      </c>
      <c r="C26" s="23" t="s">
        <v>676</v>
      </c>
      <c r="D26" s="172"/>
      <c r="E26" s="172"/>
      <c r="F26" s="20">
        <v>300</v>
      </c>
      <c r="G26" s="20">
        <v>600</v>
      </c>
      <c r="H26" s="16">
        <f t="shared" si="0"/>
        <v>450</v>
      </c>
      <c r="I26" s="21"/>
      <c r="J26" s="21"/>
      <c r="K26" s="22"/>
      <c r="L26" s="18"/>
    </row>
    <row r="27" spans="1:12" ht="84.95" hidden="1" customHeight="1" x14ac:dyDescent="0.25">
      <c r="A27" s="14"/>
      <c r="B27" s="19" t="s">
        <v>3</v>
      </c>
      <c r="C27" s="23" t="s">
        <v>675</v>
      </c>
      <c r="D27" s="172"/>
      <c r="E27" s="172"/>
      <c r="F27" s="20">
        <v>120</v>
      </c>
      <c r="G27" s="20">
        <v>240</v>
      </c>
      <c r="H27" s="16">
        <f t="shared" si="0"/>
        <v>180</v>
      </c>
      <c r="I27" s="21"/>
      <c r="J27" s="21"/>
      <c r="K27" s="22"/>
      <c r="L27" s="18"/>
    </row>
    <row r="28" spans="1:12" ht="95.1" customHeight="1" x14ac:dyDescent="0.25">
      <c r="A28" s="139">
        <v>3</v>
      </c>
      <c r="B28" s="171" t="s">
        <v>674</v>
      </c>
      <c r="C28" s="171"/>
      <c r="D28" s="167" t="s">
        <v>6</v>
      </c>
      <c r="E28" s="168"/>
      <c r="F28" s="16">
        <f>SUM(F29:F35)</f>
        <v>870</v>
      </c>
      <c r="G28" s="16">
        <f>SUM(G29:G35)</f>
        <v>1740</v>
      </c>
      <c r="H28" s="16">
        <f t="shared" si="0"/>
        <v>1305</v>
      </c>
      <c r="I28" s="16">
        <v>72000</v>
      </c>
      <c r="J28" s="16">
        <v>1</v>
      </c>
      <c r="K28" s="17">
        <f>(J28*H28)/I28</f>
        <v>1.8124999999999999E-2</v>
      </c>
      <c r="L28" s="18"/>
    </row>
    <row r="29" spans="1:12" ht="60" hidden="1" x14ac:dyDescent="0.25">
      <c r="A29" s="14"/>
      <c r="B29" s="19" t="s">
        <v>3</v>
      </c>
      <c r="C29" s="23" t="s">
        <v>673</v>
      </c>
      <c r="D29" s="172"/>
      <c r="E29" s="172"/>
      <c r="F29" s="20">
        <v>150</v>
      </c>
      <c r="G29" s="20">
        <v>300</v>
      </c>
      <c r="H29" s="16">
        <f t="shared" si="0"/>
        <v>225</v>
      </c>
      <c r="I29" s="21"/>
      <c r="J29" s="21"/>
      <c r="K29" s="22"/>
      <c r="L29" s="18"/>
    </row>
    <row r="30" spans="1:12" ht="65.099999999999994" hidden="1" customHeight="1" x14ac:dyDescent="0.25">
      <c r="A30" s="14"/>
      <c r="B30" s="19" t="s">
        <v>3</v>
      </c>
      <c r="C30" s="23" t="s">
        <v>672</v>
      </c>
      <c r="D30" s="172"/>
      <c r="E30" s="172"/>
      <c r="F30" s="20">
        <v>30</v>
      </c>
      <c r="G30" s="20">
        <v>60</v>
      </c>
      <c r="H30" s="16">
        <f t="shared" si="0"/>
        <v>45</v>
      </c>
      <c r="I30" s="21"/>
      <c r="J30" s="21"/>
      <c r="K30" s="22"/>
      <c r="L30" s="18"/>
    </row>
    <row r="31" spans="1:12" ht="65.099999999999994" hidden="1" customHeight="1" x14ac:dyDescent="0.25">
      <c r="A31" s="14"/>
      <c r="B31" s="19" t="s">
        <v>3</v>
      </c>
      <c r="C31" s="23" t="s">
        <v>671</v>
      </c>
      <c r="D31" s="172"/>
      <c r="E31" s="172"/>
      <c r="F31" s="20">
        <v>150</v>
      </c>
      <c r="G31" s="20">
        <v>300</v>
      </c>
      <c r="H31" s="16">
        <f t="shared" si="0"/>
        <v>225</v>
      </c>
      <c r="I31" s="21"/>
      <c r="J31" s="21"/>
      <c r="K31" s="22"/>
      <c r="L31" s="18"/>
    </row>
    <row r="32" spans="1:12" ht="65.099999999999994" hidden="1" customHeight="1" x14ac:dyDescent="0.25">
      <c r="A32" s="14"/>
      <c r="B32" s="19" t="s">
        <v>3</v>
      </c>
      <c r="C32" s="23" t="s">
        <v>670</v>
      </c>
      <c r="D32" s="172"/>
      <c r="E32" s="172"/>
      <c r="F32" s="20">
        <v>60</v>
      </c>
      <c r="G32" s="20">
        <v>120</v>
      </c>
      <c r="H32" s="16">
        <f t="shared" si="0"/>
        <v>90</v>
      </c>
      <c r="I32" s="21"/>
      <c r="J32" s="21"/>
      <c r="K32" s="22"/>
      <c r="L32" s="18"/>
    </row>
    <row r="33" spans="1:12" ht="80.099999999999994" hidden="1" customHeight="1" x14ac:dyDescent="0.25">
      <c r="A33" s="128"/>
      <c r="B33" s="59" t="s">
        <v>3</v>
      </c>
      <c r="C33" s="66" t="s">
        <v>669</v>
      </c>
      <c r="D33" s="169"/>
      <c r="E33" s="169"/>
      <c r="F33" s="61">
        <v>60</v>
      </c>
      <c r="G33" s="61">
        <v>120</v>
      </c>
      <c r="H33" s="62">
        <f t="shared" si="0"/>
        <v>90</v>
      </c>
      <c r="I33" s="63"/>
      <c r="J33" s="63"/>
      <c r="K33" s="64"/>
      <c r="L33" s="65"/>
    </row>
    <row r="34" spans="1:12" ht="45" hidden="1" x14ac:dyDescent="0.25">
      <c r="A34" s="14"/>
      <c r="B34" s="19" t="s">
        <v>3</v>
      </c>
      <c r="C34" s="23" t="s">
        <v>668</v>
      </c>
      <c r="D34" s="172"/>
      <c r="E34" s="172"/>
      <c r="F34" s="20">
        <v>300</v>
      </c>
      <c r="G34" s="20">
        <v>600</v>
      </c>
      <c r="H34" s="16">
        <f t="shared" si="0"/>
        <v>450</v>
      </c>
      <c r="I34" s="21"/>
      <c r="J34" s="21"/>
      <c r="K34" s="22"/>
      <c r="L34" s="18"/>
    </row>
    <row r="35" spans="1:12" ht="75" hidden="1" x14ac:dyDescent="0.25">
      <c r="A35" s="14"/>
      <c r="B35" s="19" t="s">
        <v>3</v>
      </c>
      <c r="C35" s="23" t="s">
        <v>667</v>
      </c>
      <c r="D35" s="172"/>
      <c r="E35" s="172"/>
      <c r="F35" s="20">
        <v>120</v>
      </c>
      <c r="G35" s="20">
        <v>240</v>
      </c>
      <c r="H35" s="16">
        <f t="shared" si="0"/>
        <v>180</v>
      </c>
      <c r="I35" s="21"/>
      <c r="J35" s="21"/>
      <c r="K35" s="22"/>
      <c r="L35" s="18"/>
    </row>
    <row r="36" spans="1:12" ht="110.25" customHeight="1" x14ac:dyDescent="0.25">
      <c r="A36" s="14">
        <v>4</v>
      </c>
      <c r="B36" s="171" t="s">
        <v>666</v>
      </c>
      <c r="C36" s="171"/>
      <c r="D36" s="167" t="s">
        <v>6</v>
      </c>
      <c r="E36" s="168"/>
      <c r="F36" s="16">
        <f>SUM(F37:F43)</f>
        <v>870</v>
      </c>
      <c r="G36" s="16">
        <f>SUM(G37:G43)</f>
        <v>1740</v>
      </c>
      <c r="H36" s="16">
        <f t="shared" si="0"/>
        <v>1305</v>
      </c>
      <c r="I36" s="16">
        <v>72000</v>
      </c>
      <c r="J36" s="16">
        <v>1</v>
      </c>
      <c r="K36" s="17">
        <f>(J36*H36)/I36</f>
        <v>1.8124999999999999E-2</v>
      </c>
      <c r="L36" s="18"/>
    </row>
    <row r="37" spans="1:12" ht="75.95" hidden="1" customHeight="1" x14ac:dyDescent="0.25">
      <c r="A37" s="128"/>
      <c r="B37" s="59" t="s">
        <v>3</v>
      </c>
      <c r="C37" s="66" t="s">
        <v>665</v>
      </c>
      <c r="D37" s="169"/>
      <c r="E37" s="169"/>
      <c r="F37" s="61">
        <v>150</v>
      </c>
      <c r="G37" s="61">
        <v>300</v>
      </c>
      <c r="H37" s="62">
        <f t="shared" si="0"/>
        <v>225</v>
      </c>
      <c r="I37" s="63"/>
      <c r="J37" s="63"/>
      <c r="K37" s="64"/>
      <c r="L37" s="65"/>
    </row>
    <row r="38" spans="1:12" ht="75" hidden="1" x14ac:dyDescent="0.25">
      <c r="A38" s="14"/>
      <c r="B38" s="19" t="s">
        <v>3</v>
      </c>
      <c r="C38" s="23" t="s">
        <v>664</v>
      </c>
      <c r="D38" s="172"/>
      <c r="E38" s="172"/>
      <c r="F38" s="20">
        <v>30</v>
      </c>
      <c r="G38" s="20">
        <v>60</v>
      </c>
      <c r="H38" s="16">
        <f t="shared" si="0"/>
        <v>45</v>
      </c>
      <c r="I38" s="21"/>
      <c r="J38" s="21"/>
      <c r="K38" s="22"/>
      <c r="L38" s="18"/>
    </row>
    <row r="39" spans="1:12" ht="75" hidden="1" x14ac:dyDescent="0.25">
      <c r="A39" s="14"/>
      <c r="B39" s="19" t="s">
        <v>3</v>
      </c>
      <c r="C39" s="23" t="s">
        <v>663</v>
      </c>
      <c r="D39" s="172"/>
      <c r="E39" s="172"/>
      <c r="F39" s="20">
        <v>150</v>
      </c>
      <c r="G39" s="20">
        <v>300</v>
      </c>
      <c r="H39" s="16">
        <f t="shared" si="0"/>
        <v>225</v>
      </c>
      <c r="I39" s="21"/>
      <c r="J39" s="21"/>
      <c r="K39" s="22"/>
      <c r="L39" s="18"/>
    </row>
    <row r="40" spans="1:12" ht="80.099999999999994" hidden="1" customHeight="1" x14ac:dyDescent="0.25">
      <c r="A40" s="14"/>
      <c r="B40" s="19" t="s">
        <v>3</v>
      </c>
      <c r="C40" s="23" t="s">
        <v>662</v>
      </c>
      <c r="D40" s="172"/>
      <c r="E40" s="172"/>
      <c r="F40" s="20">
        <v>60</v>
      </c>
      <c r="G40" s="20">
        <v>120</v>
      </c>
      <c r="H40" s="16">
        <f t="shared" si="0"/>
        <v>90</v>
      </c>
      <c r="I40" s="21"/>
      <c r="J40" s="21"/>
      <c r="K40" s="22"/>
      <c r="L40" s="18"/>
    </row>
    <row r="41" spans="1:12" ht="90" hidden="1" x14ac:dyDescent="0.25">
      <c r="A41" s="128"/>
      <c r="B41" s="59" t="s">
        <v>3</v>
      </c>
      <c r="C41" s="66" t="s">
        <v>661</v>
      </c>
      <c r="D41" s="169"/>
      <c r="E41" s="169"/>
      <c r="F41" s="61">
        <v>60</v>
      </c>
      <c r="G41" s="61">
        <v>120</v>
      </c>
      <c r="H41" s="62">
        <f t="shared" si="0"/>
        <v>90</v>
      </c>
      <c r="I41" s="63"/>
      <c r="J41" s="63"/>
      <c r="K41" s="64"/>
      <c r="L41" s="65"/>
    </row>
    <row r="42" spans="1:12" ht="65.099999999999994" hidden="1" customHeight="1" x14ac:dyDescent="0.25">
      <c r="A42" s="14"/>
      <c r="B42" s="19" t="s">
        <v>3</v>
      </c>
      <c r="C42" s="23" t="s">
        <v>660</v>
      </c>
      <c r="D42" s="172"/>
      <c r="E42" s="172"/>
      <c r="F42" s="20">
        <v>300</v>
      </c>
      <c r="G42" s="20">
        <v>600</v>
      </c>
      <c r="H42" s="16">
        <f t="shared" si="0"/>
        <v>450</v>
      </c>
      <c r="I42" s="21"/>
      <c r="J42" s="21"/>
      <c r="K42" s="22"/>
      <c r="L42" s="18"/>
    </row>
    <row r="43" spans="1:12" ht="95.1" hidden="1" customHeight="1" x14ac:dyDescent="0.25">
      <c r="A43" s="14"/>
      <c r="B43" s="19" t="s">
        <v>3</v>
      </c>
      <c r="C43" s="23" t="s">
        <v>659</v>
      </c>
      <c r="D43" s="172"/>
      <c r="E43" s="172"/>
      <c r="F43" s="20">
        <v>120</v>
      </c>
      <c r="G43" s="20">
        <v>240</v>
      </c>
      <c r="H43" s="16">
        <f t="shared" si="0"/>
        <v>180</v>
      </c>
      <c r="I43" s="21"/>
      <c r="J43" s="21"/>
      <c r="K43" s="22"/>
      <c r="L43" s="18"/>
    </row>
    <row r="44" spans="1:12" ht="125.1" customHeight="1" x14ac:dyDescent="0.25">
      <c r="A44" s="144">
        <v>5</v>
      </c>
      <c r="B44" s="171" t="s">
        <v>658</v>
      </c>
      <c r="C44" s="171"/>
      <c r="D44" s="167" t="s">
        <v>6</v>
      </c>
      <c r="E44" s="168"/>
      <c r="F44" s="16">
        <f>SUM(F45:F51)</f>
        <v>1020</v>
      </c>
      <c r="G44" s="16">
        <f>SUM(G45:G51)</f>
        <v>2040</v>
      </c>
      <c r="H44" s="16">
        <f t="shared" ref="H44:H75" si="1">AVERAGE(F44:G44)</f>
        <v>1530</v>
      </c>
      <c r="I44" s="16">
        <v>72000</v>
      </c>
      <c r="J44" s="16">
        <v>1</v>
      </c>
      <c r="K44" s="17">
        <f>(J44*H44)/I44</f>
        <v>2.1250000000000002E-2</v>
      </c>
      <c r="L44" s="18"/>
    </row>
    <row r="45" spans="1:12" ht="75.95" hidden="1" customHeight="1" x14ac:dyDescent="0.25">
      <c r="A45" s="128"/>
      <c r="B45" s="59" t="s">
        <v>3</v>
      </c>
      <c r="C45" s="66" t="s">
        <v>657</v>
      </c>
      <c r="D45" s="169"/>
      <c r="E45" s="169"/>
      <c r="F45" s="61">
        <v>150</v>
      </c>
      <c r="G45" s="61">
        <v>300</v>
      </c>
      <c r="H45" s="62">
        <f t="shared" si="1"/>
        <v>225</v>
      </c>
      <c r="I45" s="63"/>
      <c r="J45" s="63"/>
      <c r="K45" s="64"/>
      <c r="L45" s="65"/>
    </row>
    <row r="46" spans="1:12" ht="75" hidden="1" x14ac:dyDescent="0.25">
      <c r="A46" s="14"/>
      <c r="B46" s="19" t="s">
        <v>3</v>
      </c>
      <c r="C46" s="23" t="s">
        <v>656</v>
      </c>
      <c r="D46" s="172"/>
      <c r="E46" s="172"/>
      <c r="F46" s="20">
        <v>30</v>
      </c>
      <c r="G46" s="20">
        <v>60</v>
      </c>
      <c r="H46" s="16">
        <f t="shared" si="1"/>
        <v>45</v>
      </c>
      <c r="I46" s="21"/>
      <c r="J46" s="21"/>
      <c r="K46" s="22"/>
      <c r="L46" s="18"/>
    </row>
    <row r="47" spans="1:12" ht="75" hidden="1" x14ac:dyDescent="0.25">
      <c r="A47" s="14"/>
      <c r="B47" s="19" t="s">
        <v>3</v>
      </c>
      <c r="C47" s="23" t="s">
        <v>655</v>
      </c>
      <c r="D47" s="172"/>
      <c r="E47" s="172"/>
      <c r="F47" s="20">
        <v>300</v>
      </c>
      <c r="G47" s="20">
        <v>600</v>
      </c>
      <c r="H47" s="16">
        <f t="shared" si="1"/>
        <v>450</v>
      </c>
      <c r="I47" s="21"/>
      <c r="J47" s="21"/>
      <c r="K47" s="22"/>
      <c r="L47" s="18"/>
    </row>
    <row r="48" spans="1:12" ht="75" hidden="1" x14ac:dyDescent="0.25">
      <c r="A48" s="127"/>
      <c r="B48" s="19" t="s">
        <v>3</v>
      </c>
      <c r="C48" s="23" t="s">
        <v>654</v>
      </c>
      <c r="D48" s="172"/>
      <c r="E48" s="172"/>
      <c r="F48" s="20">
        <v>60</v>
      </c>
      <c r="G48" s="20">
        <v>120</v>
      </c>
      <c r="H48" s="16">
        <f t="shared" si="1"/>
        <v>90</v>
      </c>
      <c r="I48" s="21"/>
      <c r="J48" s="21"/>
      <c r="K48" s="22"/>
      <c r="L48" s="18"/>
    </row>
    <row r="49" spans="1:12" ht="75" hidden="1" x14ac:dyDescent="0.25">
      <c r="A49" s="127"/>
      <c r="B49" s="19" t="s">
        <v>3</v>
      </c>
      <c r="C49" s="23" t="s">
        <v>653</v>
      </c>
      <c r="D49" s="172"/>
      <c r="E49" s="172"/>
      <c r="F49" s="20">
        <v>60</v>
      </c>
      <c r="G49" s="20">
        <v>120</v>
      </c>
      <c r="H49" s="16">
        <f t="shared" si="1"/>
        <v>90</v>
      </c>
      <c r="I49" s="21"/>
      <c r="J49" s="21"/>
      <c r="K49" s="22"/>
      <c r="L49" s="18"/>
    </row>
    <row r="50" spans="1:12" ht="60" hidden="1" x14ac:dyDescent="0.25">
      <c r="A50" s="128"/>
      <c r="B50" s="59" t="s">
        <v>3</v>
      </c>
      <c r="C50" s="66" t="s">
        <v>652</v>
      </c>
      <c r="D50" s="169"/>
      <c r="E50" s="169"/>
      <c r="F50" s="61">
        <v>300</v>
      </c>
      <c r="G50" s="61">
        <v>600</v>
      </c>
      <c r="H50" s="62">
        <f t="shared" si="1"/>
        <v>450</v>
      </c>
      <c r="I50" s="63"/>
      <c r="J50" s="63"/>
      <c r="K50" s="64"/>
      <c r="L50" s="65"/>
    </row>
    <row r="51" spans="1:12" ht="90" hidden="1" x14ac:dyDescent="0.25">
      <c r="A51" s="67"/>
      <c r="B51" s="59" t="s">
        <v>3</v>
      </c>
      <c r="C51" s="66" t="s">
        <v>651</v>
      </c>
      <c r="D51" s="169"/>
      <c r="E51" s="169"/>
      <c r="F51" s="61">
        <v>120</v>
      </c>
      <c r="G51" s="61">
        <v>240</v>
      </c>
      <c r="H51" s="62">
        <f t="shared" si="1"/>
        <v>180</v>
      </c>
      <c r="I51" s="63"/>
      <c r="J51" s="63"/>
      <c r="K51" s="64"/>
      <c r="L51" s="65"/>
    </row>
    <row r="52" spans="1:12" ht="120.75" customHeight="1" x14ac:dyDescent="0.25">
      <c r="A52" s="14">
        <v>6</v>
      </c>
      <c r="B52" s="171" t="s">
        <v>650</v>
      </c>
      <c r="C52" s="171"/>
      <c r="D52" s="167" t="s">
        <v>6</v>
      </c>
      <c r="E52" s="168"/>
      <c r="F52" s="16">
        <f>SUM(F53:F59)</f>
        <v>1020</v>
      </c>
      <c r="G52" s="16">
        <f>SUM(G53:G59)</f>
        <v>2040</v>
      </c>
      <c r="H52" s="16">
        <f t="shared" si="1"/>
        <v>1530</v>
      </c>
      <c r="I52" s="16">
        <v>72000</v>
      </c>
      <c r="J52" s="16">
        <v>1</v>
      </c>
      <c r="K52" s="17">
        <f>(J52*H52)/I52</f>
        <v>2.1250000000000002E-2</v>
      </c>
      <c r="L52" s="18"/>
    </row>
    <row r="53" spans="1:12" ht="75" hidden="1" x14ac:dyDescent="0.25">
      <c r="A53" s="14"/>
      <c r="B53" s="19" t="s">
        <v>3</v>
      </c>
      <c r="C53" s="23" t="s">
        <v>649</v>
      </c>
      <c r="D53" s="168"/>
      <c r="E53" s="168"/>
      <c r="F53" s="20">
        <v>150</v>
      </c>
      <c r="G53" s="20">
        <v>300</v>
      </c>
      <c r="H53" s="16">
        <f t="shared" si="1"/>
        <v>225</v>
      </c>
      <c r="I53" s="21"/>
      <c r="J53" s="21"/>
      <c r="K53" s="22"/>
      <c r="L53" s="18"/>
    </row>
    <row r="54" spans="1:12" ht="75" hidden="1" x14ac:dyDescent="0.25">
      <c r="A54" s="128"/>
      <c r="B54" s="59" t="s">
        <v>3</v>
      </c>
      <c r="C54" s="66" t="s">
        <v>648</v>
      </c>
      <c r="D54" s="179"/>
      <c r="E54" s="179"/>
      <c r="F54" s="61">
        <v>30</v>
      </c>
      <c r="G54" s="61">
        <v>60</v>
      </c>
      <c r="H54" s="62">
        <f t="shared" si="1"/>
        <v>45</v>
      </c>
      <c r="I54" s="63"/>
      <c r="J54" s="63"/>
      <c r="K54" s="64"/>
      <c r="L54" s="65"/>
    </row>
    <row r="55" spans="1:12" ht="62.25" hidden="1" customHeight="1" x14ac:dyDescent="0.25">
      <c r="A55" s="127"/>
      <c r="B55" s="19" t="s">
        <v>3</v>
      </c>
      <c r="C55" s="23" t="s">
        <v>647</v>
      </c>
      <c r="D55" s="168"/>
      <c r="E55" s="168"/>
      <c r="F55" s="20">
        <v>300</v>
      </c>
      <c r="G55" s="20">
        <v>600</v>
      </c>
      <c r="H55" s="16">
        <f t="shared" si="1"/>
        <v>450</v>
      </c>
      <c r="I55" s="21"/>
      <c r="J55" s="21"/>
      <c r="K55" s="22"/>
      <c r="L55" s="18"/>
    </row>
    <row r="56" spans="1:12" ht="62.25" hidden="1" customHeight="1" x14ac:dyDescent="0.25">
      <c r="A56" s="14"/>
      <c r="B56" s="19" t="s">
        <v>3</v>
      </c>
      <c r="C56" s="23" t="s">
        <v>646</v>
      </c>
      <c r="D56" s="168"/>
      <c r="E56" s="168"/>
      <c r="F56" s="20">
        <v>60</v>
      </c>
      <c r="G56" s="20">
        <v>120</v>
      </c>
      <c r="H56" s="16">
        <f t="shared" si="1"/>
        <v>90</v>
      </c>
      <c r="I56" s="21"/>
      <c r="J56" s="21"/>
      <c r="K56" s="22"/>
      <c r="L56" s="18"/>
    </row>
    <row r="57" spans="1:12" ht="90" hidden="1" x14ac:dyDescent="0.25">
      <c r="A57" s="14"/>
      <c r="B57" s="19" t="s">
        <v>3</v>
      </c>
      <c r="C57" s="23" t="s">
        <v>645</v>
      </c>
      <c r="D57" s="168"/>
      <c r="E57" s="168"/>
      <c r="F57" s="20">
        <v>60</v>
      </c>
      <c r="G57" s="20">
        <v>120</v>
      </c>
      <c r="H57" s="16">
        <f t="shared" si="1"/>
        <v>90</v>
      </c>
      <c r="I57" s="21"/>
      <c r="J57" s="21"/>
      <c r="K57" s="22"/>
      <c r="L57" s="18"/>
    </row>
    <row r="58" spans="1:12" ht="60" hidden="1" x14ac:dyDescent="0.25">
      <c r="A58" s="14"/>
      <c r="B58" s="19" t="s">
        <v>3</v>
      </c>
      <c r="C58" s="23" t="s">
        <v>644</v>
      </c>
      <c r="D58" s="168"/>
      <c r="E58" s="168"/>
      <c r="F58" s="20">
        <v>300</v>
      </c>
      <c r="G58" s="20">
        <v>600</v>
      </c>
      <c r="H58" s="16">
        <f t="shared" si="1"/>
        <v>450</v>
      </c>
      <c r="I58" s="21"/>
      <c r="J58" s="21"/>
      <c r="K58" s="22"/>
      <c r="L58" s="18"/>
    </row>
    <row r="59" spans="1:12" ht="90" hidden="1" x14ac:dyDescent="0.25">
      <c r="A59" s="139"/>
      <c r="B59" s="19" t="s">
        <v>3</v>
      </c>
      <c r="C59" s="23" t="s">
        <v>643</v>
      </c>
      <c r="D59" s="168"/>
      <c r="E59" s="168"/>
      <c r="F59" s="20">
        <v>120</v>
      </c>
      <c r="G59" s="20">
        <v>240</v>
      </c>
      <c r="H59" s="16">
        <f t="shared" si="1"/>
        <v>180</v>
      </c>
      <c r="I59" s="21"/>
      <c r="J59" s="21"/>
      <c r="K59" s="22"/>
      <c r="L59" s="18"/>
    </row>
    <row r="60" spans="1:12" ht="120.75" customHeight="1" x14ac:dyDescent="0.25">
      <c r="A60" s="14">
        <v>7</v>
      </c>
      <c r="B60" s="171" t="s">
        <v>642</v>
      </c>
      <c r="C60" s="171"/>
      <c r="D60" s="167" t="s">
        <v>6</v>
      </c>
      <c r="E60" s="168"/>
      <c r="F60" s="16">
        <f>SUM(F61:F67)</f>
        <v>870</v>
      </c>
      <c r="G60" s="16">
        <f>SUM(G61:G67)</f>
        <v>1740</v>
      </c>
      <c r="H60" s="16">
        <f t="shared" si="1"/>
        <v>1305</v>
      </c>
      <c r="I60" s="16">
        <v>72000</v>
      </c>
      <c r="J60" s="16">
        <v>1</v>
      </c>
      <c r="K60" s="17">
        <f>(J60*H60)/I60</f>
        <v>1.8124999999999999E-2</v>
      </c>
      <c r="L60" s="18"/>
    </row>
    <row r="61" spans="1:12" ht="75" hidden="1" x14ac:dyDescent="0.25">
      <c r="A61" s="14"/>
      <c r="B61" s="19" t="s">
        <v>3</v>
      </c>
      <c r="C61" s="23" t="s">
        <v>641</v>
      </c>
      <c r="D61" s="168"/>
      <c r="E61" s="168"/>
      <c r="F61" s="20">
        <v>150</v>
      </c>
      <c r="G61" s="20">
        <v>300</v>
      </c>
      <c r="H61" s="16">
        <f t="shared" si="1"/>
        <v>225</v>
      </c>
      <c r="I61" s="21"/>
      <c r="J61" s="21"/>
      <c r="K61" s="22"/>
      <c r="L61" s="18"/>
    </row>
    <row r="62" spans="1:12" ht="75" hidden="1" x14ac:dyDescent="0.25">
      <c r="A62" s="127"/>
      <c r="B62" s="19" t="s">
        <v>3</v>
      </c>
      <c r="C62" s="23" t="s">
        <v>640</v>
      </c>
      <c r="D62" s="168"/>
      <c r="E62" s="168"/>
      <c r="F62" s="20">
        <v>30</v>
      </c>
      <c r="G62" s="20">
        <v>60</v>
      </c>
      <c r="H62" s="16">
        <f t="shared" si="1"/>
        <v>45</v>
      </c>
      <c r="I62" s="21"/>
      <c r="J62" s="21"/>
      <c r="K62" s="22"/>
      <c r="L62" s="18"/>
    </row>
    <row r="63" spans="1:12" ht="75.95" hidden="1" customHeight="1" x14ac:dyDescent="0.25">
      <c r="A63" s="128"/>
      <c r="B63" s="59" t="s">
        <v>3</v>
      </c>
      <c r="C63" s="66" t="s">
        <v>639</v>
      </c>
      <c r="D63" s="179"/>
      <c r="E63" s="179"/>
      <c r="F63" s="61">
        <v>150</v>
      </c>
      <c r="G63" s="61">
        <v>300</v>
      </c>
      <c r="H63" s="62">
        <f t="shared" si="1"/>
        <v>225</v>
      </c>
      <c r="I63" s="63"/>
      <c r="J63" s="63"/>
      <c r="K63" s="64"/>
      <c r="L63" s="65"/>
    </row>
    <row r="64" spans="1:12" ht="75" hidden="1" x14ac:dyDescent="0.25">
      <c r="A64" s="14"/>
      <c r="B64" s="19" t="s">
        <v>3</v>
      </c>
      <c r="C64" s="23" t="s">
        <v>638</v>
      </c>
      <c r="D64" s="168"/>
      <c r="E64" s="168"/>
      <c r="F64" s="20">
        <v>60</v>
      </c>
      <c r="G64" s="20">
        <v>120</v>
      </c>
      <c r="H64" s="16">
        <f t="shared" si="1"/>
        <v>90</v>
      </c>
      <c r="I64" s="21"/>
      <c r="J64" s="21"/>
      <c r="K64" s="22"/>
      <c r="L64" s="18"/>
    </row>
    <row r="65" spans="1:12" ht="90" hidden="1" x14ac:dyDescent="0.25">
      <c r="A65" s="14"/>
      <c r="B65" s="19" t="s">
        <v>3</v>
      </c>
      <c r="C65" s="23" t="s">
        <v>637</v>
      </c>
      <c r="D65" s="168"/>
      <c r="E65" s="168"/>
      <c r="F65" s="20">
        <v>60</v>
      </c>
      <c r="G65" s="20">
        <v>120</v>
      </c>
      <c r="H65" s="16">
        <f t="shared" si="1"/>
        <v>90</v>
      </c>
      <c r="I65" s="21"/>
      <c r="J65" s="21"/>
      <c r="K65" s="22"/>
      <c r="L65" s="18"/>
    </row>
    <row r="66" spans="1:12" ht="60" hidden="1" x14ac:dyDescent="0.25">
      <c r="A66" s="127"/>
      <c r="B66" s="19" t="s">
        <v>3</v>
      </c>
      <c r="C66" s="23" t="s">
        <v>636</v>
      </c>
      <c r="D66" s="168"/>
      <c r="E66" s="168"/>
      <c r="F66" s="20">
        <v>300</v>
      </c>
      <c r="G66" s="20">
        <v>600</v>
      </c>
      <c r="H66" s="16">
        <f t="shared" si="1"/>
        <v>450</v>
      </c>
      <c r="I66" s="21"/>
      <c r="J66" s="21"/>
      <c r="K66" s="22"/>
      <c r="L66" s="18"/>
    </row>
    <row r="67" spans="1:12" ht="90" hidden="1" x14ac:dyDescent="0.25">
      <c r="A67" s="139"/>
      <c r="B67" s="19" t="s">
        <v>3</v>
      </c>
      <c r="C67" s="23" t="s">
        <v>635</v>
      </c>
      <c r="D67" s="168"/>
      <c r="E67" s="168"/>
      <c r="F67" s="20">
        <v>120</v>
      </c>
      <c r="G67" s="20">
        <v>240</v>
      </c>
      <c r="H67" s="16">
        <f t="shared" si="1"/>
        <v>180</v>
      </c>
      <c r="I67" s="21"/>
      <c r="J67" s="21"/>
      <c r="K67" s="22"/>
      <c r="L67" s="18"/>
    </row>
    <row r="68" spans="1:12" ht="123.75" customHeight="1" x14ac:dyDescent="0.25">
      <c r="A68" s="144">
        <v>8</v>
      </c>
      <c r="B68" s="171" t="s">
        <v>634</v>
      </c>
      <c r="C68" s="171"/>
      <c r="D68" s="167" t="s">
        <v>6</v>
      </c>
      <c r="E68" s="168"/>
      <c r="F68" s="16">
        <f>SUM(F69:F75)</f>
        <v>1020</v>
      </c>
      <c r="G68" s="16">
        <f>SUM(G69:G75)</f>
        <v>2040</v>
      </c>
      <c r="H68" s="16">
        <f t="shared" si="1"/>
        <v>1530</v>
      </c>
      <c r="I68" s="16">
        <v>72000</v>
      </c>
      <c r="J68" s="16">
        <v>1</v>
      </c>
      <c r="K68" s="17">
        <f>(J68*H68)/I68</f>
        <v>2.1250000000000002E-2</v>
      </c>
      <c r="L68" s="18"/>
    </row>
    <row r="69" spans="1:12" ht="60" hidden="1" x14ac:dyDescent="0.25">
      <c r="A69" s="15"/>
      <c r="B69" s="19" t="s">
        <v>3</v>
      </c>
      <c r="C69" s="23" t="s">
        <v>633</v>
      </c>
      <c r="D69" s="168"/>
      <c r="E69" s="168"/>
      <c r="F69" s="20">
        <v>150</v>
      </c>
      <c r="G69" s="20">
        <v>300</v>
      </c>
      <c r="H69" s="16">
        <f t="shared" si="1"/>
        <v>225</v>
      </c>
      <c r="I69" s="21"/>
      <c r="J69" s="21"/>
      <c r="K69" s="22"/>
      <c r="L69" s="18"/>
    </row>
    <row r="70" spans="1:12" ht="63" hidden="1" customHeight="1" x14ac:dyDescent="0.25">
      <c r="A70" s="127"/>
      <c r="B70" s="19" t="s">
        <v>3</v>
      </c>
      <c r="C70" s="23" t="s">
        <v>632</v>
      </c>
      <c r="D70" s="168"/>
      <c r="E70" s="168"/>
      <c r="F70" s="20">
        <v>30</v>
      </c>
      <c r="G70" s="20">
        <v>60</v>
      </c>
      <c r="H70" s="16">
        <f t="shared" si="1"/>
        <v>45</v>
      </c>
      <c r="I70" s="21"/>
      <c r="J70" s="21"/>
      <c r="K70" s="22"/>
      <c r="L70" s="18"/>
    </row>
    <row r="71" spans="1:12" ht="60" hidden="1" x14ac:dyDescent="0.25">
      <c r="A71" s="14"/>
      <c r="B71" s="19" t="s">
        <v>3</v>
      </c>
      <c r="C71" s="23" t="s">
        <v>631</v>
      </c>
      <c r="D71" s="168"/>
      <c r="E71" s="168"/>
      <c r="F71" s="20">
        <v>300</v>
      </c>
      <c r="G71" s="20">
        <v>600</v>
      </c>
      <c r="H71" s="16">
        <f t="shared" si="1"/>
        <v>450</v>
      </c>
      <c r="I71" s="21"/>
      <c r="J71" s="21"/>
      <c r="K71" s="22"/>
      <c r="L71" s="18"/>
    </row>
    <row r="72" spans="1:12" ht="60" hidden="1" x14ac:dyDescent="0.25">
      <c r="A72" s="128"/>
      <c r="B72" s="59" t="s">
        <v>3</v>
      </c>
      <c r="C72" s="66" t="s">
        <v>630</v>
      </c>
      <c r="D72" s="179"/>
      <c r="E72" s="179"/>
      <c r="F72" s="61">
        <v>60</v>
      </c>
      <c r="G72" s="61">
        <v>120</v>
      </c>
      <c r="H72" s="62">
        <f t="shared" si="1"/>
        <v>90</v>
      </c>
      <c r="I72" s="63"/>
      <c r="J72" s="63"/>
      <c r="K72" s="64"/>
      <c r="L72" s="65"/>
    </row>
    <row r="73" spans="1:12" ht="90" hidden="1" x14ac:dyDescent="0.25">
      <c r="A73" s="14"/>
      <c r="B73" s="19" t="s">
        <v>3</v>
      </c>
      <c r="C73" s="23" t="s">
        <v>629</v>
      </c>
      <c r="D73" s="168"/>
      <c r="E73" s="168"/>
      <c r="F73" s="20">
        <v>60</v>
      </c>
      <c r="G73" s="20">
        <v>120</v>
      </c>
      <c r="H73" s="16">
        <f t="shared" si="1"/>
        <v>90</v>
      </c>
      <c r="I73" s="21"/>
      <c r="J73" s="21"/>
      <c r="K73" s="22"/>
      <c r="L73" s="18"/>
    </row>
    <row r="74" spans="1:12" ht="48" hidden="1" customHeight="1" x14ac:dyDescent="0.25">
      <c r="A74" s="127"/>
      <c r="B74" s="19" t="s">
        <v>3</v>
      </c>
      <c r="C74" s="23" t="s">
        <v>628</v>
      </c>
      <c r="D74" s="168"/>
      <c r="E74" s="168"/>
      <c r="F74" s="20">
        <v>300</v>
      </c>
      <c r="G74" s="20">
        <v>600</v>
      </c>
      <c r="H74" s="16">
        <f t="shared" si="1"/>
        <v>450</v>
      </c>
      <c r="I74" s="21"/>
      <c r="J74" s="21"/>
      <c r="K74" s="22"/>
      <c r="L74" s="18"/>
    </row>
    <row r="75" spans="1:12" ht="90" hidden="1" x14ac:dyDescent="0.25">
      <c r="A75" s="139"/>
      <c r="B75" s="19" t="s">
        <v>3</v>
      </c>
      <c r="C75" s="23" t="s">
        <v>627</v>
      </c>
      <c r="D75" s="168"/>
      <c r="E75" s="168"/>
      <c r="F75" s="20">
        <v>120</v>
      </c>
      <c r="G75" s="20">
        <v>240</v>
      </c>
      <c r="H75" s="16">
        <f t="shared" si="1"/>
        <v>180</v>
      </c>
      <c r="I75" s="21"/>
      <c r="J75" s="21"/>
      <c r="K75" s="22"/>
      <c r="L75" s="18"/>
    </row>
    <row r="76" spans="1:12" ht="153" customHeight="1" x14ac:dyDescent="0.25">
      <c r="A76" s="127">
        <v>9</v>
      </c>
      <c r="B76" s="171" t="s">
        <v>626</v>
      </c>
      <c r="C76" s="171"/>
      <c r="D76" s="167" t="s">
        <v>6</v>
      </c>
      <c r="E76" s="167"/>
      <c r="F76" s="16">
        <f>SUM(F77:F83)</f>
        <v>870</v>
      </c>
      <c r="G76" s="16">
        <f>SUM(G77:G83)</f>
        <v>1740</v>
      </c>
      <c r="H76" s="16">
        <f t="shared" ref="H76:H107" si="2">AVERAGE(F76:G76)</f>
        <v>1305</v>
      </c>
      <c r="I76" s="16">
        <v>72000</v>
      </c>
      <c r="J76" s="16">
        <v>1</v>
      </c>
      <c r="K76" s="17">
        <f>(J76*H76)/I76</f>
        <v>1.8124999999999999E-2</v>
      </c>
      <c r="L76" s="18"/>
    </row>
    <row r="77" spans="1:12" ht="105" hidden="1" x14ac:dyDescent="0.25">
      <c r="A77" s="14"/>
      <c r="B77" s="19" t="s">
        <v>3</v>
      </c>
      <c r="C77" s="23" t="s">
        <v>625</v>
      </c>
      <c r="D77" s="168"/>
      <c r="E77" s="168"/>
      <c r="F77" s="20">
        <v>150</v>
      </c>
      <c r="G77" s="20">
        <v>300</v>
      </c>
      <c r="H77" s="16">
        <f t="shared" si="2"/>
        <v>225</v>
      </c>
      <c r="I77" s="21"/>
      <c r="J77" s="21"/>
      <c r="K77" s="22"/>
      <c r="L77" s="18"/>
    </row>
    <row r="78" spans="1:12" ht="105" hidden="1" x14ac:dyDescent="0.25">
      <c r="A78" s="128"/>
      <c r="B78" s="59" t="s">
        <v>3</v>
      </c>
      <c r="C78" s="66" t="s">
        <v>624</v>
      </c>
      <c r="D78" s="179"/>
      <c r="E78" s="179"/>
      <c r="F78" s="61">
        <v>30</v>
      </c>
      <c r="G78" s="61">
        <v>60</v>
      </c>
      <c r="H78" s="62">
        <f t="shared" si="2"/>
        <v>45</v>
      </c>
      <c r="I78" s="63"/>
      <c r="J78" s="63"/>
      <c r="K78" s="64"/>
      <c r="L78" s="65"/>
    </row>
    <row r="79" spans="1:12" ht="90.75" hidden="1" customHeight="1" x14ac:dyDescent="0.25">
      <c r="A79" s="127"/>
      <c r="B79" s="19" t="s">
        <v>3</v>
      </c>
      <c r="C79" s="23" t="s">
        <v>623</v>
      </c>
      <c r="D79" s="168"/>
      <c r="E79" s="168"/>
      <c r="F79" s="20">
        <v>150</v>
      </c>
      <c r="G79" s="20">
        <v>300</v>
      </c>
      <c r="H79" s="16">
        <f t="shared" si="2"/>
        <v>225</v>
      </c>
      <c r="I79" s="21"/>
      <c r="J79" s="21"/>
      <c r="K79" s="22"/>
      <c r="L79" s="18"/>
    </row>
    <row r="80" spans="1:12" ht="90" hidden="1" customHeight="1" x14ac:dyDescent="0.25">
      <c r="A80" s="14"/>
      <c r="B80" s="19" t="s">
        <v>3</v>
      </c>
      <c r="C80" s="23" t="s">
        <v>622</v>
      </c>
      <c r="D80" s="168"/>
      <c r="E80" s="168"/>
      <c r="F80" s="20">
        <v>60</v>
      </c>
      <c r="G80" s="20">
        <v>120</v>
      </c>
      <c r="H80" s="16">
        <f t="shared" si="2"/>
        <v>90</v>
      </c>
      <c r="I80" s="21"/>
      <c r="J80" s="21"/>
      <c r="K80" s="22"/>
      <c r="L80" s="18"/>
    </row>
    <row r="81" spans="1:12" ht="106.5" hidden="1" customHeight="1" x14ac:dyDescent="0.25">
      <c r="A81" s="128"/>
      <c r="B81" s="59" t="s">
        <v>3</v>
      </c>
      <c r="C81" s="66" t="s">
        <v>621</v>
      </c>
      <c r="D81" s="179"/>
      <c r="E81" s="179"/>
      <c r="F81" s="61">
        <v>60</v>
      </c>
      <c r="G81" s="61">
        <v>120</v>
      </c>
      <c r="H81" s="62">
        <f t="shared" si="2"/>
        <v>90</v>
      </c>
      <c r="I81" s="63"/>
      <c r="J81" s="63"/>
      <c r="K81" s="64"/>
      <c r="L81" s="65"/>
    </row>
    <row r="82" spans="1:12" ht="90" hidden="1" x14ac:dyDescent="0.25">
      <c r="A82" s="127"/>
      <c r="B82" s="19" t="s">
        <v>3</v>
      </c>
      <c r="C82" s="23" t="s">
        <v>620</v>
      </c>
      <c r="D82" s="168"/>
      <c r="E82" s="168"/>
      <c r="F82" s="20">
        <v>300</v>
      </c>
      <c r="G82" s="20">
        <v>600</v>
      </c>
      <c r="H82" s="16">
        <f t="shared" si="2"/>
        <v>450</v>
      </c>
      <c r="I82" s="21"/>
      <c r="J82" s="21"/>
      <c r="K82" s="22"/>
      <c r="L82" s="18"/>
    </row>
    <row r="83" spans="1:12" ht="120" hidden="1" x14ac:dyDescent="0.25">
      <c r="A83" s="14"/>
      <c r="B83" s="19" t="s">
        <v>3</v>
      </c>
      <c r="C83" s="23" t="s">
        <v>619</v>
      </c>
      <c r="D83" s="168"/>
      <c r="E83" s="168"/>
      <c r="F83" s="20">
        <v>120</v>
      </c>
      <c r="G83" s="20">
        <v>240</v>
      </c>
      <c r="H83" s="16">
        <f t="shared" si="2"/>
        <v>180</v>
      </c>
      <c r="I83" s="21"/>
      <c r="J83" s="21"/>
      <c r="K83" s="22"/>
      <c r="L83" s="18"/>
    </row>
    <row r="84" spans="1:12" ht="89.25" customHeight="1" x14ac:dyDescent="0.25">
      <c r="A84" s="14">
        <v>10</v>
      </c>
      <c r="B84" s="171" t="s">
        <v>618</v>
      </c>
      <c r="C84" s="171"/>
      <c r="D84" s="167" t="s">
        <v>6</v>
      </c>
      <c r="E84" s="167"/>
      <c r="F84" s="16">
        <f>SUM(F85:F91)</f>
        <v>900</v>
      </c>
      <c r="G84" s="16">
        <f>SUM(G85:G91)</f>
        <v>1800</v>
      </c>
      <c r="H84" s="16">
        <f t="shared" si="2"/>
        <v>1350</v>
      </c>
      <c r="I84" s="16">
        <v>6000</v>
      </c>
      <c r="J84" s="16">
        <v>1</v>
      </c>
      <c r="K84" s="17">
        <f>(J84*H84)/I84</f>
        <v>0.22500000000000001</v>
      </c>
      <c r="L84" s="18"/>
    </row>
    <row r="85" spans="1:12" ht="48.75" hidden="1" customHeight="1" x14ac:dyDescent="0.25">
      <c r="A85" s="128"/>
      <c r="B85" s="59" t="s">
        <v>3</v>
      </c>
      <c r="C85" s="66" t="s">
        <v>617</v>
      </c>
      <c r="D85" s="179"/>
      <c r="E85" s="179"/>
      <c r="F85" s="61">
        <v>60</v>
      </c>
      <c r="G85" s="61">
        <v>120</v>
      </c>
      <c r="H85" s="62">
        <f t="shared" si="2"/>
        <v>90</v>
      </c>
      <c r="I85" s="63"/>
      <c r="J85" s="63"/>
      <c r="K85" s="64"/>
      <c r="L85" s="65"/>
    </row>
    <row r="86" spans="1:12" ht="45" hidden="1" x14ac:dyDescent="0.25">
      <c r="A86" s="127"/>
      <c r="B86" s="19" t="s">
        <v>3</v>
      </c>
      <c r="C86" s="23" t="s">
        <v>616</v>
      </c>
      <c r="D86" s="168"/>
      <c r="E86" s="168"/>
      <c r="F86" s="20">
        <v>15</v>
      </c>
      <c r="G86" s="20">
        <v>30</v>
      </c>
      <c r="H86" s="16">
        <f t="shared" si="2"/>
        <v>22.5</v>
      </c>
      <c r="I86" s="21"/>
      <c r="J86" s="21"/>
      <c r="K86" s="22"/>
      <c r="L86" s="18"/>
    </row>
    <row r="87" spans="1:12" ht="45" hidden="1" x14ac:dyDescent="0.25">
      <c r="A87" s="14"/>
      <c r="B87" s="19" t="s">
        <v>3</v>
      </c>
      <c r="C87" s="23" t="s">
        <v>412</v>
      </c>
      <c r="D87" s="168"/>
      <c r="E87" s="168"/>
      <c r="F87" s="20">
        <v>30</v>
      </c>
      <c r="G87" s="20">
        <v>60</v>
      </c>
      <c r="H87" s="16">
        <f t="shared" si="2"/>
        <v>45</v>
      </c>
      <c r="I87" s="21"/>
      <c r="J87" s="21"/>
      <c r="K87" s="22"/>
      <c r="L87" s="18"/>
    </row>
    <row r="88" spans="1:12" ht="45" hidden="1" x14ac:dyDescent="0.25">
      <c r="A88" s="14"/>
      <c r="B88" s="19" t="s">
        <v>3</v>
      </c>
      <c r="C88" s="23" t="s">
        <v>615</v>
      </c>
      <c r="D88" s="168"/>
      <c r="E88" s="168"/>
      <c r="F88" s="20">
        <v>15</v>
      </c>
      <c r="G88" s="20">
        <v>30</v>
      </c>
      <c r="H88" s="16">
        <f t="shared" si="2"/>
        <v>22.5</v>
      </c>
      <c r="I88" s="21"/>
      <c r="J88" s="21"/>
      <c r="K88" s="22"/>
      <c r="L88" s="18"/>
    </row>
    <row r="89" spans="1:12" ht="60" hidden="1" x14ac:dyDescent="0.25">
      <c r="A89" s="14"/>
      <c r="B89" s="19" t="s">
        <v>3</v>
      </c>
      <c r="C89" s="23" t="s">
        <v>614</v>
      </c>
      <c r="D89" s="168"/>
      <c r="E89" s="168"/>
      <c r="F89" s="20">
        <v>60</v>
      </c>
      <c r="G89" s="20">
        <v>120</v>
      </c>
      <c r="H89" s="16">
        <f t="shared" si="2"/>
        <v>90</v>
      </c>
      <c r="I89" s="21"/>
      <c r="J89" s="21"/>
      <c r="K89" s="22"/>
      <c r="L89" s="18"/>
    </row>
    <row r="90" spans="1:12" hidden="1" x14ac:dyDescent="0.25">
      <c r="A90" s="14"/>
      <c r="B90" s="19" t="s">
        <v>3</v>
      </c>
      <c r="C90" s="23" t="s">
        <v>613</v>
      </c>
      <c r="D90" s="168"/>
      <c r="E90" s="168"/>
      <c r="F90" s="20">
        <v>600</v>
      </c>
      <c r="G90" s="20">
        <v>1200</v>
      </c>
      <c r="H90" s="16">
        <f t="shared" si="2"/>
        <v>900</v>
      </c>
      <c r="I90" s="21"/>
      <c r="J90" s="21"/>
      <c r="K90" s="22"/>
      <c r="L90" s="18"/>
    </row>
    <row r="91" spans="1:12" ht="75" hidden="1" x14ac:dyDescent="0.25">
      <c r="A91" s="14"/>
      <c r="B91" s="19" t="s">
        <v>3</v>
      </c>
      <c r="C91" s="23" t="s">
        <v>612</v>
      </c>
      <c r="D91" s="168"/>
      <c r="E91" s="168"/>
      <c r="F91" s="20">
        <v>120</v>
      </c>
      <c r="G91" s="20">
        <v>240</v>
      </c>
      <c r="H91" s="16">
        <f t="shared" si="2"/>
        <v>180</v>
      </c>
      <c r="I91" s="21"/>
      <c r="J91" s="21"/>
      <c r="K91" s="22"/>
      <c r="L91" s="18"/>
    </row>
    <row r="92" spans="1:12" ht="77.25" customHeight="1" x14ac:dyDescent="0.25">
      <c r="A92" s="144">
        <v>11</v>
      </c>
      <c r="B92" s="171" t="s">
        <v>611</v>
      </c>
      <c r="C92" s="171"/>
      <c r="D92" s="167" t="s">
        <v>6</v>
      </c>
      <c r="E92" s="167"/>
      <c r="F92" s="16">
        <f>SUM(F93:F99)</f>
        <v>915</v>
      </c>
      <c r="G92" s="16">
        <f>SUM(G93:G99)</f>
        <v>1830</v>
      </c>
      <c r="H92" s="16">
        <f t="shared" si="2"/>
        <v>1372.5</v>
      </c>
      <c r="I92" s="16">
        <v>6000</v>
      </c>
      <c r="J92" s="16">
        <v>1</v>
      </c>
      <c r="K92" s="17">
        <f>(J92*H92)/I92</f>
        <v>0.22875000000000001</v>
      </c>
      <c r="L92" s="18"/>
    </row>
    <row r="93" spans="1:12" ht="60" hidden="1" x14ac:dyDescent="0.25">
      <c r="A93" s="14"/>
      <c r="B93" s="19" t="s">
        <v>3</v>
      </c>
      <c r="C93" s="23" t="s">
        <v>610</v>
      </c>
      <c r="D93" s="168"/>
      <c r="E93" s="168"/>
      <c r="F93" s="20">
        <v>60</v>
      </c>
      <c r="G93" s="20">
        <v>120</v>
      </c>
      <c r="H93" s="16">
        <f t="shared" si="2"/>
        <v>90</v>
      </c>
      <c r="I93" s="21"/>
      <c r="J93" s="21"/>
      <c r="K93" s="22"/>
      <c r="L93" s="18"/>
    </row>
    <row r="94" spans="1:12" ht="60" hidden="1" x14ac:dyDescent="0.25">
      <c r="A94" s="14"/>
      <c r="B94" s="19" t="s">
        <v>3</v>
      </c>
      <c r="C94" s="23" t="s">
        <v>609</v>
      </c>
      <c r="D94" s="168"/>
      <c r="E94" s="168"/>
      <c r="F94" s="20">
        <v>15</v>
      </c>
      <c r="G94" s="20">
        <v>30</v>
      </c>
      <c r="H94" s="16">
        <f t="shared" si="2"/>
        <v>22.5</v>
      </c>
      <c r="I94" s="21"/>
      <c r="J94" s="21"/>
      <c r="K94" s="22"/>
      <c r="L94" s="18"/>
    </row>
    <row r="95" spans="1:12" ht="45" hidden="1" x14ac:dyDescent="0.25">
      <c r="A95" s="14"/>
      <c r="B95" s="19" t="s">
        <v>3</v>
      </c>
      <c r="C95" s="23" t="s">
        <v>608</v>
      </c>
      <c r="D95" s="168"/>
      <c r="E95" s="168"/>
      <c r="F95" s="20">
        <v>300</v>
      </c>
      <c r="G95" s="20">
        <v>600</v>
      </c>
      <c r="H95" s="16">
        <f t="shared" si="2"/>
        <v>450</v>
      </c>
      <c r="I95" s="21"/>
      <c r="J95" s="21"/>
      <c r="K95" s="22"/>
      <c r="L95" s="18"/>
    </row>
    <row r="96" spans="1:12" ht="45" hidden="1" x14ac:dyDescent="0.25">
      <c r="A96" s="14"/>
      <c r="B96" s="19" t="s">
        <v>3</v>
      </c>
      <c r="C96" s="23" t="s">
        <v>607</v>
      </c>
      <c r="D96" s="168"/>
      <c r="E96" s="168"/>
      <c r="F96" s="20">
        <v>60</v>
      </c>
      <c r="G96" s="20">
        <v>120</v>
      </c>
      <c r="H96" s="16">
        <f t="shared" si="2"/>
        <v>90</v>
      </c>
      <c r="I96" s="21"/>
      <c r="J96" s="21"/>
      <c r="K96" s="22"/>
      <c r="L96" s="18"/>
    </row>
    <row r="97" spans="1:12" ht="75" hidden="1" x14ac:dyDescent="0.25">
      <c r="A97" s="14"/>
      <c r="B97" s="19" t="s">
        <v>3</v>
      </c>
      <c r="C97" s="23" t="s">
        <v>606</v>
      </c>
      <c r="D97" s="168"/>
      <c r="E97" s="168"/>
      <c r="F97" s="20">
        <v>60</v>
      </c>
      <c r="G97" s="20">
        <v>120</v>
      </c>
      <c r="H97" s="16">
        <f t="shared" si="2"/>
        <v>90</v>
      </c>
      <c r="I97" s="21"/>
      <c r="J97" s="21"/>
      <c r="K97" s="22"/>
      <c r="L97" s="18"/>
    </row>
    <row r="98" spans="1:12" ht="30" hidden="1" x14ac:dyDescent="0.25">
      <c r="A98" s="128"/>
      <c r="B98" s="59" t="s">
        <v>3</v>
      </c>
      <c r="C98" s="66" t="s">
        <v>605</v>
      </c>
      <c r="D98" s="179"/>
      <c r="E98" s="179"/>
      <c r="F98" s="61">
        <v>300</v>
      </c>
      <c r="G98" s="61">
        <v>600</v>
      </c>
      <c r="H98" s="62">
        <f t="shared" si="2"/>
        <v>450</v>
      </c>
      <c r="I98" s="63"/>
      <c r="J98" s="63"/>
      <c r="K98" s="64"/>
      <c r="L98" s="65"/>
    </row>
    <row r="99" spans="1:12" ht="75" hidden="1" x14ac:dyDescent="0.25">
      <c r="A99" s="14"/>
      <c r="B99" s="19" t="s">
        <v>3</v>
      </c>
      <c r="C99" s="23" t="s">
        <v>604</v>
      </c>
      <c r="D99" s="168"/>
      <c r="E99" s="168"/>
      <c r="F99" s="20">
        <v>120</v>
      </c>
      <c r="G99" s="20">
        <v>240</v>
      </c>
      <c r="H99" s="16">
        <f t="shared" si="2"/>
        <v>180</v>
      </c>
      <c r="I99" s="21"/>
      <c r="J99" s="21"/>
      <c r="K99" s="22"/>
      <c r="L99" s="18"/>
    </row>
    <row r="100" spans="1:12" ht="122.25" customHeight="1" x14ac:dyDescent="0.25">
      <c r="A100" s="14">
        <v>12</v>
      </c>
      <c r="B100" s="171" t="s">
        <v>603</v>
      </c>
      <c r="C100" s="171"/>
      <c r="D100" s="167" t="s">
        <v>6</v>
      </c>
      <c r="E100" s="167"/>
      <c r="F100" s="16">
        <f>SUM(F101:F107)</f>
        <v>1020</v>
      </c>
      <c r="G100" s="16">
        <f>SUM(G101:G107)</f>
        <v>2040</v>
      </c>
      <c r="H100" s="16">
        <f t="shared" si="2"/>
        <v>1530</v>
      </c>
      <c r="I100" s="16">
        <v>72000</v>
      </c>
      <c r="J100" s="16">
        <v>1</v>
      </c>
      <c r="K100" s="17">
        <f>(J100*H100)/I100</f>
        <v>2.1250000000000002E-2</v>
      </c>
      <c r="L100" s="18"/>
    </row>
    <row r="101" spans="1:12" ht="62.25" hidden="1" customHeight="1" x14ac:dyDescent="0.25">
      <c r="A101" s="14"/>
      <c r="B101" s="19" t="s">
        <v>3</v>
      </c>
      <c r="C101" s="23" t="s">
        <v>602</v>
      </c>
      <c r="D101" s="168"/>
      <c r="E101" s="168"/>
      <c r="F101" s="20">
        <v>150</v>
      </c>
      <c r="G101" s="20">
        <v>300</v>
      </c>
      <c r="H101" s="16">
        <f t="shared" si="2"/>
        <v>225</v>
      </c>
      <c r="I101" s="21"/>
      <c r="J101" s="21"/>
      <c r="K101" s="22"/>
      <c r="L101" s="18"/>
    </row>
    <row r="102" spans="1:12" ht="75.95" hidden="1" customHeight="1" x14ac:dyDescent="0.25">
      <c r="A102" s="128"/>
      <c r="B102" s="59" t="s">
        <v>3</v>
      </c>
      <c r="C102" s="66" t="s">
        <v>601</v>
      </c>
      <c r="D102" s="179"/>
      <c r="E102" s="179"/>
      <c r="F102" s="61">
        <v>30</v>
      </c>
      <c r="G102" s="61">
        <v>60</v>
      </c>
      <c r="H102" s="62">
        <f t="shared" si="2"/>
        <v>45</v>
      </c>
      <c r="I102" s="63"/>
      <c r="J102" s="63"/>
      <c r="K102" s="64"/>
      <c r="L102" s="65"/>
    </row>
    <row r="103" spans="1:12" ht="60" hidden="1" x14ac:dyDescent="0.25">
      <c r="A103" s="14"/>
      <c r="B103" s="19" t="s">
        <v>3</v>
      </c>
      <c r="C103" s="23" t="s">
        <v>600</v>
      </c>
      <c r="D103" s="168"/>
      <c r="E103" s="168"/>
      <c r="F103" s="20">
        <v>300</v>
      </c>
      <c r="G103" s="20">
        <v>600</v>
      </c>
      <c r="H103" s="16">
        <f t="shared" si="2"/>
        <v>450</v>
      </c>
      <c r="I103" s="21"/>
      <c r="J103" s="21"/>
      <c r="K103" s="22"/>
      <c r="L103" s="18"/>
    </row>
    <row r="104" spans="1:12" ht="60" hidden="1" x14ac:dyDescent="0.25">
      <c r="A104" s="14"/>
      <c r="B104" s="19" t="s">
        <v>3</v>
      </c>
      <c r="C104" s="23" t="s">
        <v>599</v>
      </c>
      <c r="D104" s="168"/>
      <c r="E104" s="168"/>
      <c r="F104" s="20">
        <v>60</v>
      </c>
      <c r="G104" s="20">
        <v>120</v>
      </c>
      <c r="H104" s="16">
        <f t="shared" si="2"/>
        <v>90</v>
      </c>
      <c r="I104" s="21"/>
      <c r="J104" s="21"/>
      <c r="K104" s="22"/>
      <c r="L104" s="18"/>
    </row>
    <row r="105" spans="1:12" ht="90" hidden="1" x14ac:dyDescent="0.25">
      <c r="A105" s="14"/>
      <c r="B105" s="19" t="s">
        <v>3</v>
      </c>
      <c r="C105" s="23" t="s">
        <v>598</v>
      </c>
      <c r="D105" s="168"/>
      <c r="E105" s="168"/>
      <c r="F105" s="20">
        <v>60</v>
      </c>
      <c r="G105" s="20">
        <v>120</v>
      </c>
      <c r="H105" s="16">
        <f t="shared" si="2"/>
        <v>90</v>
      </c>
      <c r="I105" s="21"/>
      <c r="J105" s="21"/>
      <c r="K105" s="22"/>
      <c r="L105" s="18"/>
    </row>
    <row r="106" spans="1:12" ht="60" hidden="1" x14ac:dyDescent="0.25">
      <c r="A106" s="127"/>
      <c r="B106" s="19" t="s">
        <v>3</v>
      </c>
      <c r="C106" s="23" t="s">
        <v>597</v>
      </c>
      <c r="D106" s="168"/>
      <c r="E106" s="168"/>
      <c r="F106" s="20">
        <v>300</v>
      </c>
      <c r="G106" s="20">
        <v>600</v>
      </c>
      <c r="H106" s="16">
        <f t="shared" si="2"/>
        <v>450</v>
      </c>
      <c r="I106" s="21"/>
      <c r="J106" s="21"/>
      <c r="K106" s="22"/>
      <c r="L106" s="18"/>
    </row>
    <row r="107" spans="1:12" ht="90" hidden="1" x14ac:dyDescent="0.25">
      <c r="A107" s="139"/>
      <c r="B107" s="19" t="s">
        <v>3</v>
      </c>
      <c r="C107" s="23" t="s">
        <v>596</v>
      </c>
      <c r="D107" s="168"/>
      <c r="E107" s="168"/>
      <c r="F107" s="20">
        <v>120</v>
      </c>
      <c r="G107" s="20">
        <v>240</v>
      </c>
      <c r="H107" s="16">
        <f t="shared" si="2"/>
        <v>180</v>
      </c>
      <c r="I107" s="21"/>
      <c r="J107" s="21"/>
      <c r="K107" s="22"/>
      <c r="L107" s="18"/>
    </row>
    <row r="108" spans="1:12" ht="123" customHeight="1" x14ac:dyDescent="0.25">
      <c r="A108" s="14">
        <v>13</v>
      </c>
      <c r="B108" s="171" t="s">
        <v>595</v>
      </c>
      <c r="C108" s="171"/>
      <c r="D108" s="167" t="s">
        <v>6</v>
      </c>
      <c r="E108" s="167"/>
      <c r="F108" s="16">
        <f>SUM(F109:F115)</f>
        <v>1020</v>
      </c>
      <c r="G108" s="16">
        <f>SUM(G109:G115)</f>
        <v>2040</v>
      </c>
      <c r="H108" s="16">
        <f t="shared" ref="H108:H139" si="3">AVERAGE(F108:G108)</f>
        <v>1530</v>
      </c>
      <c r="I108" s="16">
        <v>72000</v>
      </c>
      <c r="J108" s="16">
        <v>1</v>
      </c>
      <c r="K108" s="17">
        <f>(J108*H108)/I108</f>
        <v>2.1250000000000002E-2</v>
      </c>
      <c r="L108" s="18"/>
    </row>
    <row r="109" spans="1:12" ht="75" hidden="1" x14ac:dyDescent="0.25">
      <c r="A109" s="127"/>
      <c r="B109" s="19" t="s">
        <v>3</v>
      </c>
      <c r="C109" s="23" t="s">
        <v>594</v>
      </c>
      <c r="D109" s="168"/>
      <c r="E109" s="168"/>
      <c r="F109" s="20">
        <v>150</v>
      </c>
      <c r="G109" s="20">
        <v>300</v>
      </c>
      <c r="H109" s="16">
        <f t="shared" si="3"/>
        <v>225</v>
      </c>
      <c r="I109" s="21"/>
      <c r="J109" s="21"/>
      <c r="K109" s="22"/>
      <c r="L109" s="18"/>
    </row>
    <row r="110" spans="1:12" ht="75" hidden="1" x14ac:dyDescent="0.25">
      <c r="A110" s="14"/>
      <c r="B110" s="19" t="s">
        <v>3</v>
      </c>
      <c r="C110" s="23" t="s">
        <v>593</v>
      </c>
      <c r="D110" s="168"/>
      <c r="E110" s="168"/>
      <c r="F110" s="20">
        <v>30</v>
      </c>
      <c r="G110" s="20">
        <v>60</v>
      </c>
      <c r="H110" s="16">
        <f t="shared" si="3"/>
        <v>45</v>
      </c>
      <c r="I110" s="21"/>
      <c r="J110" s="21"/>
      <c r="K110" s="22"/>
      <c r="L110" s="18"/>
    </row>
    <row r="111" spans="1:12" ht="60.95" hidden="1" customHeight="1" x14ac:dyDescent="0.25">
      <c r="A111" s="128"/>
      <c r="B111" s="59" t="s">
        <v>3</v>
      </c>
      <c r="C111" s="66" t="s">
        <v>592</v>
      </c>
      <c r="D111" s="179"/>
      <c r="E111" s="179"/>
      <c r="F111" s="61">
        <v>300</v>
      </c>
      <c r="G111" s="61">
        <v>600</v>
      </c>
      <c r="H111" s="62">
        <f t="shared" si="3"/>
        <v>450</v>
      </c>
      <c r="I111" s="63"/>
      <c r="J111" s="63"/>
      <c r="K111" s="64"/>
      <c r="L111" s="65"/>
    </row>
    <row r="112" spans="1:12" ht="61.5" hidden="1" customHeight="1" x14ac:dyDescent="0.25">
      <c r="A112" s="14"/>
      <c r="B112" s="19" t="s">
        <v>3</v>
      </c>
      <c r="C112" s="23" t="s">
        <v>591</v>
      </c>
      <c r="D112" s="168"/>
      <c r="E112" s="168"/>
      <c r="F112" s="20">
        <v>60</v>
      </c>
      <c r="G112" s="20">
        <v>120</v>
      </c>
      <c r="H112" s="16">
        <f t="shared" si="3"/>
        <v>90</v>
      </c>
      <c r="I112" s="21"/>
      <c r="J112" s="21"/>
      <c r="K112" s="22"/>
      <c r="L112" s="18"/>
    </row>
    <row r="113" spans="1:12" ht="90" hidden="1" x14ac:dyDescent="0.25">
      <c r="A113" s="127"/>
      <c r="B113" s="19" t="s">
        <v>3</v>
      </c>
      <c r="C113" s="23" t="s">
        <v>590</v>
      </c>
      <c r="D113" s="168"/>
      <c r="E113" s="168"/>
      <c r="F113" s="20">
        <v>60</v>
      </c>
      <c r="G113" s="20">
        <v>120</v>
      </c>
      <c r="H113" s="16">
        <f t="shared" si="3"/>
        <v>90</v>
      </c>
      <c r="I113" s="21"/>
      <c r="J113" s="21"/>
      <c r="K113" s="22"/>
      <c r="L113" s="18"/>
    </row>
    <row r="114" spans="1:12" ht="60" hidden="1" x14ac:dyDescent="0.25">
      <c r="A114" s="14"/>
      <c r="B114" s="19" t="s">
        <v>3</v>
      </c>
      <c r="C114" s="23" t="s">
        <v>589</v>
      </c>
      <c r="D114" s="168"/>
      <c r="E114" s="168"/>
      <c r="F114" s="20">
        <v>300</v>
      </c>
      <c r="G114" s="20">
        <v>600</v>
      </c>
      <c r="H114" s="16">
        <f t="shared" si="3"/>
        <v>450</v>
      </c>
      <c r="I114" s="21"/>
      <c r="J114" s="21"/>
      <c r="K114" s="22"/>
      <c r="L114" s="18"/>
    </row>
    <row r="115" spans="1:12" ht="90" hidden="1" x14ac:dyDescent="0.25">
      <c r="A115" s="139"/>
      <c r="B115" s="19" t="s">
        <v>3</v>
      </c>
      <c r="C115" s="23" t="s">
        <v>588</v>
      </c>
      <c r="D115" s="168"/>
      <c r="E115" s="168"/>
      <c r="F115" s="20">
        <v>120</v>
      </c>
      <c r="G115" s="20">
        <v>240</v>
      </c>
      <c r="H115" s="16">
        <f t="shared" si="3"/>
        <v>180</v>
      </c>
      <c r="I115" s="21"/>
      <c r="J115" s="21"/>
      <c r="K115" s="22"/>
      <c r="L115" s="18"/>
    </row>
    <row r="116" spans="1:12" ht="108" customHeight="1" x14ac:dyDescent="0.25">
      <c r="A116" s="144">
        <v>14</v>
      </c>
      <c r="B116" s="171" t="s">
        <v>587</v>
      </c>
      <c r="C116" s="171"/>
      <c r="D116" s="167" t="s">
        <v>6</v>
      </c>
      <c r="E116" s="167"/>
      <c r="F116" s="16">
        <f>SUM(F117:F123)</f>
        <v>1020</v>
      </c>
      <c r="G116" s="16">
        <f>SUM(G117:G123)</f>
        <v>2040</v>
      </c>
      <c r="H116" s="16">
        <f t="shared" si="3"/>
        <v>1530</v>
      </c>
      <c r="I116" s="16">
        <v>72000</v>
      </c>
      <c r="J116" s="16">
        <v>1</v>
      </c>
      <c r="K116" s="17">
        <f>(J116*H116)/I116</f>
        <v>2.1250000000000002E-2</v>
      </c>
      <c r="L116" s="18"/>
    </row>
    <row r="117" spans="1:12" ht="60" hidden="1" x14ac:dyDescent="0.25">
      <c r="A117" s="127"/>
      <c r="B117" s="19" t="s">
        <v>3</v>
      </c>
      <c r="C117" s="23" t="s">
        <v>586</v>
      </c>
      <c r="D117" s="168"/>
      <c r="E117" s="168"/>
      <c r="F117" s="20">
        <v>150</v>
      </c>
      <c r="G117" s="20">
        <v>300</v>
      </c>
      <c r="H117" s="16">
        <f t="shared" si="3"/>
        <v>225</v>
      </c>
      <c r="I117" s="21"/>
      <c r="J117" s="21"/>
      <c r="K117" s="22"/>
      <c r="L117" s="18"/>
    </row>
    <row r="118" spans="1:12" ht="75" hidden="1" x14ac:dyDescent="0.25">
      <c r="A118" s="14"/>
      <c r="B118" s="19" t="s">
        <v>3</v>
      </c>
      <c r="C118" s="23" t="s">
        <v>585</v>
      </c>
      <c r="D118" s="168"/>
      <c r="E118" s="168"/>
      <c r="F118" s="20">
        <v>30</v>
      </c>
      <c r="G118" s="20">
        <v>60</v>
      </c>
      <c r="H118" s="16">
        <f t="shared" si="3"/>
        <v>45</v>
      </c>
      <c r="I118" s="21"/>
      <c r="J118" s="21"/>
      <c r="K118" s="22"/>
      <c r="L118" s="18"/>
    </row>
    <row r="119" spans="1:12" ht="60" hidden="1" x14ac:dyDescent="0.25">
      <c r="A119" s="14"/>
      <c r="B119" s="19" t="s">
        <v>3</v>
      </c>
      <c r="C119" s="23" t="s">
        <v>584</v>
      </c>
      <c r="D119" s="168"/>
      <c r="E119" s="168"/>
      <c r="F119" s="20">
        <v>300</v>
      </c>
      <c r="G119" s="20">
        <v>600</v>
      </c>
      <c r="H119" s="16">
        <f t="shared" si="3"/>
        <v>450</v>
      </c>
      <c r="I119" s="21"/>
      <c r="J119" s="21"/>
      <c r="K119" s="22"/>
      <c r="L119" s="18"/>
    </row>
    <row r="120" spans="1:12" ht="60" hidden="1" x14ac:dyDescent="0.25">
      <c r="A120" s="128"/>
      <c r="B120" s="59" t="s">
        <v>3</v>
      </c>
      <c r="C120" s="66" t="s">
        <v>583</v>
      </c>
      <c r="D120" s="179"/>
      <c r="E120" s="179"/>
      <c r="F120" s="61">
        <v>60</v>
      </c>
      <c r="G120" s="61">
        <v>120</v>
      </c>
      <c r="H120" s="62">
        <f t="shared" si="3"/>
        <v>90</v>
      </c>
      <c r="I120" s="63"/>
      <c r="J120" s="63"/>
      <c r="K120" s="64"/>
      <c r="L120" s="65"/>
    </row>
    <row r="121" spans="1:12" ht="90" hidden="1" x14ac:dyDescent="0.25">
      <c r="A121" s="15"/>
      <c r="B121" s="19" t="s">
        <v>3</v>
      </c>
      <c r="C121" s="23" t="s">
        <v>582</v>
      </c>
      <c r="D121" s="168"/>
      <c r="E121" s="168"/>
      <c r="F121" s="20">
        <v>60</v>
      </c>
      <c r="G121" s="20">
        <v>120</v>
      </c>
      <c r="H121" s="16">
        <f t="shared" si="3"/>
        <v>90</v>
      </c>
      <c r="I121" s="21"/>
      <c r="J121" s="21"/>
      <c r="K121" s="22"/>
      <c r="L121" s="18"/>
    </row>
    <row r="122" spans="1:12" ht="45.75" hidden="1" customHeight="1" x14ac:dyDescent="0.25">
      <c r="A122" s="127"/>
      <c r="B122" s="19" t="s">
        <v>3</v>
      </c>
      <c r="C122" s="23" t="s">
        <v>581</v>
      </c>
      <c r="D122" s="168"/>
      <c r="E122" s="168"/>
      <c r="F122" s="20">
        <v>300</v>
      </c>
      <c r="G122" s="20">
        <v>600</v>
      </c>
      <c r="H122" s="16">
        <f t="shared" si="3"/>
        <v>450</v>
      </c>
      <c r="I122" s="21"/>
      <c r="J122" s="21"/>
      <c r="K122" s="22"/>
      <c r="L122" s="18"/>
    </row>
    <row r="123" spans="1:12" ht="90" hidden="1" x14ac:dyDescent="0.25">
      <c r="A123" s="127"/>
      <c r="B123" s="19" t="s">
        <v>3</v>
      </c>
      <c r="C123" s="23" t="s">
        <v>580</v>
      </c>
      <c r="D123" s="168"/>
      <c r="E123" s="168"/>
      <c r="F123" s="20">
        <v>120</v>
      </c>
      <c r="G123" s="20">
        <v>240</v>
      </c>
      <c r="H123" s="16">
        <f t="shared" si="3"/>
        <v>180</v>
      </c>
      <c r="I123" s="21"/>
      <c r="J123" s="21"/>
      <c r="K123" s="22"/>
      <c r="L123" s="18"/>
    </row>
    <row r="124" spans="1:12" ht="120" customHeight="1" x14ac:dyDescent="0.25">
      <c r="A124" s="139">
        <v>15</v>
      </c>
      <c r="B124" s="171" t="s">
        <v>579</v>
      </c>
      <c r="C124" s="171"/>
      <c r="D124" s="167" t="s">
        <v>6</v>
      </c>
      <c r="E124" s="167"/>
      <c r="F124" s="16">
        <f>SUM(F125:F131)</f>
        <v>1020</v>
      </c>
      <c r="G124" s="16">
        <f>SUM(G125:G131)</f>
        <v>2040</v>
      </c>
      <c r="H124" s="16">
        <f t="shared" si="3"/>
        <v>1530</v>
      </c>
      <c r="I124" s="16">
        <v>72000</v>
      </c>
      <c r="J124" s="16">
        <v>1</v>
      </c>
      <c r="K124" s="17">
        <f>(J124*H124)/I124</f>
        <v>2.1250000000000002E-2</v>
      </c>
      <c r="L124" s="18"/>
    </row>
    <row r="125" spans="1:12" ht="75" hidden="1" x14ac:dyDescent="0.25">
      <c r="A125" s="127"/>
      <c r="B125" s="19" t="s">
        <v>3</v>
      </c>
      <c r="C125" s="23" t="s">
        <v>578</v>
      </c>
      <c r="D125" s="168"/>
      <c r="E125" s="168"/>
      <c r="F125" s="20">
        <v>150</v>
      </c>
      <c r="G125" s="20">
        <v>300</v>
      </c>
      <c r="H125" s="16">
        <f t="shared" si="3"/>
        <v>225</v>
      </c>
      <c r="I125" s="21"/>
      <c r="J125" s="21"/>
      <c r="K125" s="22"/>
      <c r="L125" s="18"/>
    </row>
    <row r="126" spans="1:12" ht="90" hidden="1" x14ac:dyDescent="0.25">
      <c r="A126" s="14"/>
      <c r="B126" s="19" t="s">
        <v>3</v>
      </c>
      <c r="C126" s="23" t="s">
        <v>577</v>
      </c>
      <c r="D126" s="168"/>
      <c r="E126" s="168"/>
      <c r="F126" s="20">
        <v>30</v>
      </c>
      <c r="G126" s="20">
        <v>60</v>
      </c>
      <c r="H126" s="16">
        <f t="shared" si="3"/>
        <v>45</v>
      </c>
      <c r="I126" s="21"/>
      <c r="J126" s="21"/>
      <c r="K126" s="22"/>
      <c r="L126" s="18"/>
    </row>
    <row r="127" spans="1:12" ht="75" hidden="1" x14ac:dyDescent="0.25">
      <c r="A127" s="14"/>
      <c r="B127" s="19" t="s">
        <v>3</v>
      </c>
      <c r="C127" s="23" t="s">
        <v>576</v>
      </c>
      <c r="D127" s="168"/>
      <c r="E127" s="168"/>
      <c r="F127" s="20">
        <v>300</v>
      </c>
      <c r="G127" s="20">
        <v>600</v>
      </c>
      <c r="H127" s="16">
        <f t="shared" si="3"/>
        <v>450</v>
      </c>
      <c r="I127" s="21"/>
      <c r="J127" s="21"/>
      <c r="K127" s="22"/>
      <c r="L127" s="18"/>
    </row>
    <row r="128" spans="1:12" ht="75" hidden="1" x14ac:dyDescent="0.25">
      <c r="A128" s="128"/>
      <c r="B128" s="59" t="s">
        <v>3</v>
      </c>
      <c r="C128" s="66" t="s">
        <v>575</v>
      </c>
      <c r="D128" s="179"/>
      <c r="E128" s="179"/>
      <c r="F128" s="61">
        <v>60</v>
      </c>
      <c r="G128" s="61">
        <v>120</v>
      </c>
      <c r="H128" s="62">
        <f t="shared" si="3"/>
        <v>90</v>
      </c>
      <c r="I128" s="63"/>
      <c r="J128" s="63"/>
      <c r="K128" s="64"/>
      <c r="L128" s="65"/>
    </row>
    <row r="129" spans="1:12" ht="90" hidden="1" x14ac:dyDescent="0.25">
      <c r="A129" s="127"/>
      <c r="B129" s="19" t="s">
        <v>3</v>
      </c>
      <c r="C129" s="23" t="s">
        <v>574</v>
      </c>
      <c r="D129" s="168"/>
      <c r="E129" s="168"/>
      <c r="F129" s="20">
        <v>60</v>
      </c>
      <c r="G129" s="20">
        <v>120</v>
      </c>
      <c r="H129" s="16">
        <f t="shared" si="3"/>
        <v>90</v>
      </c>
      <c r="I129" s="21"/>
      <c r="J129" s="21"/>
      <c r="K129" s="22"/>
      <c r="L129" s="18"/>
    </row>
    <row r="130" spans="1:12" ht="63.75" hidden="1" customHeight="1" x14ac:dyDescent="0.25">
      <c r="A130" s="14"/>
      <c r="B130" s="19" t="s">
        <v>3</v>
      </c>
      <c r="C130" s="23" t="s">
        <v>573</v>
      </c>
      <c r="D130" s="168"/>
      <c r="E130" s="168"/>
      <c r="F130" s="20">
        <v>300</v>
      </c>
      <c r="G130" s="20">
        <v>600</v>
      </c>
      <c r="H130" s="16">
        <f t="shared" si="3"/>
        <v>450</v>
      </c>
      <c r="I130" s="21"/>
      <c r="J130" s="21"/>
      <c r="K130" s="22"/>
      <c r="L130" s="18"/>
    </row>
    <row r="131" spans="1:12" ht="105.95" hidden="1" customHeight="1" x14ac:dyDescent="0.25">
      <c r="A131" s="139"/>
      <c r="B131" s="19" t="s">
        <v>3</v>
      </c>
      <c r="C131" s="23" t="s">
        <v>572</v>
      </c>
      <c r="D131" s="168"/>
      <c r="E131" s="168"/>
      <c r="F131" s="20">
        <v>120</v>
      </c>
      <c r="G131" s="20">
        <v>240</v>
      </c>
      <c r="H131" s="16">
        <f t="shared" si="3"/>
        <v>180</v>
      </c>
      <c r="I131" s="21"/>
      <c r="J131" s="21"/>
      <c r="K131" s="22"/>
      <c r="L131" s="18"/>
    </row>
    <row r="132" spans="1:12" ht="137.25" customHeight="1" x14ac:dyDescent="0.25">
      <c r="A132" s="144">
        <v>16</v>
      </c>
      <c r="B132" s="171" t="s">
        <v>571</v>
      </c>
      <c r="C132" s="171"/>
      <c r="D132" s="167" t="s">
        <v>6</v>
      </c>
      <c r="E132" s="167"/>
      <c r="F132" s="16">
        <f>SUM(F133:F139)</f>
        <v>1020</v>
      </c>
      <c r="G132" s="16">
        <f>SUM(G133:G139)</f>
        <v>2040</v>
      </c>
      <c r="H132" s="16">
        <f t="shared" si="3"/>
        <v>1530</v>
      </c>
      <c r="I132" s="16">
        <v>72000</v>
      </c>
      <c r="J132" s="16">
        <v>1</v>
      </c>
      <c r="K132" s="17">
        <f>(J132*H132)/I132</f>
        <v>2.1250000000000002E-2</v>
      </c>
      <c r="L132" s="18"/>
    </row>
    <row r="133" spans="1:12" ht="75" hidden="1" x14ac:dyDescent="0.25">
      <c r="A133" s="127"/>
      <c r="B133" s="19" t="s">
        <v>3</v>
      </c>
      <c r="C133" s="23" t="s">
        <v>570</v>
      </c>
      <c r="D133" s="168"/>
      <c r="E133" s="168"/>
      <c r="F133" s="20">
        <v>150</v>
      </c>
      <c r="G133" s="20">
        <v>300</v>
      </c>
      <c r="H133" s="16">
        <f t="shared" si="3"/>
        <v>225</v>
      </c>
      <c r="I133" s="21"/>
      <c r="J133" s="21"/>
      <c r="K133" s="22"/>
      <c r="L133" s="18"/>
    </row>
    <row r="134" spans="1:12" ht="61.5" hidden="1" customHeight="1" x14ac:dyDescent="0.25">
      <c r="A134" s="14"/>
      <c r="B134" s="19" t="s">
        <v>3</v>
      </c>
      <c r="C134" s="23" t="s">
        <v>569</v>
      </c>
      <c r="D134" s="168"/>
      <c r="E134" s="168"/>
      <c r="F134" s="20">
        <v>30</v>
      </c>
      <c r="G134" s="20">
        <v>60</v>
      </c>
      <c r="H134" s="16">
        <f t="shared" si="3"/>
        <v>45</v>
      </c>
      <c r="I134" s="21"/>
      <c r="J134" s="21"/>
      <c r="K134" s="22"/>
      <c r="L134" s="18"/>
    </row>
    <row r="135" spans="1:12" ht="75" hidden="1" x14ac:dyDescent="0.25">
      <c r="A135" s="128"/>
      <c r="B135" s="59" t="s">
        <v>3</v>
      </c>
      <c r="C135" s="66" t="s">
        <v>568</v>
      </c>
      <c r="D135" s="179"/>
      <c r="E135" s="179"/>
      <c r="F135" s="61">
        <v>300</v>
      </c>
      <c r="G135" s="61">
        <v>600</v>
      </c>
      <c r="H135" s="62">
        <f t="shared" si="3"/>
        <v>450</v>
      </c>
      <c r="I135" s="63"/>
      <c r="J135" s="63"/>
      <c r="K135" s="64"/>
      <c r="L135" s="65"/>
    </row>
    <row r="136" spans="1:12" ht="75" hidden="1" x14ac:dyDescent="0.25">
      <c r="A136" s="127"/>
      <c r="B136" s="19" t="s">
        <v>3</v>
      </c>
      <c r="C136" s="23" t="s">
        <v>567</v>
      </c>
      <c r="D136" s="168"/>
      <c r="E136" s="168"/>
      <c r="F136" s="20">
        <v>60</v>
      </c>
      <c r="G136" s="20">
        <v>120</v>
      </c>
      <c r="H136" s="16">
        <f t="shared" si="3"/>
        <v>90</v>
      </c>
      <c r="I136" s="21"/>
      <c r="J136" s="21"/>
      <c r="K136" s="22"/>
      <c r="L136" s="18"/>
    </row>
    <row r="137" spans="1:12" ht="90" hidden="1" x14ac:dyDescent="0.25">
      <c r="A137" s="14"/>
      <c r="B137" s="19" t="s">
        <v>3</v>
      </c>
      <c r="C137" s="23" t="s">
        <v>566</v>
      </c>
      <c r="D137" s="168"/>
      <c r="E137" s="168"/>
      <c r="F137" s="20">
        <v>60</v>
      </c>
      <c r="G137" s="20">
        <v>120</v>
      </c>
      <c r="H137" s="16">
        <f t="shared" si="3"/>
        <v>90</v>
      </c>
      <c r="I137" s="21"/>
      <c r="J137" s="21"/>
      <c r="K137" s="22"/>
      <c r="L137" s="18"/>
    </row>
    <row r="138" spans="1:12" ht="60" hidden="1" x14ac:dyDescent="0.25">
      <c r="A138" s="14"/>
      <c r="B138" s="19" t="s">
        <v>3</v>
      </c>
      <c r="C138" s="23" t="s">
        <v>565</v>
      </c>
      <c r="D138" s="168"/>
      <c r="E138" s="168"/>
      <c r="F138" s="20">
        <v>300</v>
      </c>
      <c r="G138" s="20">
        <v>600</v>
      </c>
      <c r="H138" s="16">
        <f t="shared" si="3"/>
        <v>450</v>
      </c>
      <c r="I138" s="21"/>
      <c r="J138" s="21"/>
      <c r="K138" s="22"/>
      <c r="L138" s="18"/>
    </row>
    <row r="139" spans="1:12" ht="90" hidden="1" x14ac:dyDescent="0.25">
      <c r="A139" s="128"/>
      <c r="B139" s="59" t="s">
        <v>3</v>
      </c>
      <c r="C139" s="66" t="s">
        <v>564</v>
      </c>
      <c r="D139" s="179"/>
      <c r="E139" s="179"/>
      <c r="F139" s="61">
        <v>120</v>
      </c>
      <c r="G139" s="61">
        <v>240</v>
      </c>
      <c r="H139" s="62">
        <f t="shared" si="3"/>
        <v>180</v>
      </c>
      <c r="I139" s="63"/>
      <c r="J139" s="63"/>
      <c r="K139" s="64"/>
      <c r="L139" s="65"/>
    </row>
    <row r="140" spans="1:12" ht="121.5" customHeight="1" x14ac:dyDescent="0.25">
      <c r="A140" s="14">
        <v>17</v>
      </c>
      <c r="B140" s="171" t="s">
        <v>563</v>
      </c>
      <c r="C140" s="171"/>
      <c r="D140" s="167" t="s">
        <v>6</v>
      </c>
      <c r="E140" s="167"/>
      <c r="F140" s="16">
        <f>SUM(F141:F147)</f>
        <v>1020</v>
      </c>
      <c r="G140" s="16">
        <f>SUM(G141:G147)</f>
        <v>2040</v>
      </c>
      <c r="H140" s="16">
        <f t="shared" ref="H140:H155" si="4">AVERAGE(F140:G140)</f>
        <v>1530</v>
      </c>
      <c r="I140" s="16">
        <v>72000</v>
      </c>
      <c r="J140" s="16">
        <v>1</v>
      </c>
      <c r="K140" s="17">
        <f>(J140*H140)/I140</f>
        <v>2.1250000000000002E-2</v>
      </c>
      <c r="L140" s="18"/>
    </row>
    <row r="141" spans="1:12" ht="76.5" hidden="1" customHeight="1" x14ac:dyDescent="0.25">
      <c r="A141" s="14"/>
      <c r="B141" s="19" t="s">
        <v>3</v>
      </c>
      <c r="C141" s="23" t="s">
        <v>562</v>
      </c>
      <c r="D141" s="168"/>
      <c r="E141" s="168"/>
      <c r="F141" s="20">
        <v>150</v>
      </c>
      <c r="G141" s="20">
        <v>300</v>
      </c>
      <c r="H141" s="16">
        <f t="shared" si="4"/>
        <v>225</v>
      </c>
      <c r="I141" s="21"/>
      <c r="J141" s="21"/>
      <c r="K141" s="22"/>
      <c r="L141" s="18"/>
    </row>
    <row r="142" spans="1:12" ht="77.25" hidden="1" customHeight="1" x14ac:dyDescent="0.25">
      <c r="A142" s="127"/>
      <c r="B142" s="19" t="s">
        <v>3</v>
      </c>
      <c r="C142" s="23" t="s">
        <v>561</v>
      </c>
      <c r="D142" s="168"/>
      <c r="E142" s="168"/>
      <c r="F142" s="20">
        <v>30</v>
      </c>
      <c r="G142" s="20">
        <v>60</v>
      </c>
      <c r="H142" s="16">
        <f t="shared" si="4"/>
        <v>45</v>
      </c>
      <c r="I142" s="21"/>
      <c r="J142" s="21"/>
      <c r="K142" s="22"/>
      <c r="L142" s="18"/>
    </row>
    <row r="143" spans="1:12" ht="75" hidden="1" x14ac:dyDescent="0.25">
      <c r="A143" s="128"/>
      <c r="B143" s="59" t="s">
        <v>3</v>
      </c>
      <c r="C143" s="66" t="s">
        <v>560</v>
      </c>
      <c r="D143" s="179"/>
      <c r="E143" s="179"/>
      <c r="F143" s="61">
        <v>300</v>
      </c>
      <c r="G143" s="61">
        <v>600</v>
      </c>
      <c r="H143" s="62">
        <f t="shared" si="4"/>
        <v>450</v>
      </c>
      <c r="I143" s="63"/>
      <c r="J143" s="63"/>
      <c r="K143" s="64"/>
      <c r="L143" s="65"/>
    </row>
    <row r="144" spans="1:12" ht="75" hidden="1" x14ac:dyDescent="0.25">
      <c r="A144" s="14"/>
      <c r="B144" s="19" t="s">
        <v>3</v>
      </c>
      <c r="C144" s="23" t="s">
        <v>559</v>
      </c>
      <c r="D144" s="168"/>
      <c r="E144" s="168"/>
      <c r="F144" s="20">
        <v>60</v>
      </c>
      <c r="G144" s="20">
        <v>120</v>
      </c>
      <c r="H144" s="16">
        <f t="shared" si="4"/>
        <v>90</v>
      </c>
      <c r="I144" s="21"/>
      <c r="J144" s="21"/>
      <c r="K144" s="22"/>
      <c r="L144" s="18"/>
    </row>
    <row r="145" spans="1:12" ht="93" hidden="1" customHeight="1" x14ac:dyDescent="0.25">
      <c r="A145" s="14"/>
      <c r="B145" s="19" t="s">
        <v>3</v>
      </c>
      <c r="C145" s="23" t="s">
        <v>558</v>
      </c>
      <c r="D145" s="168"/>
      <c r="E145" s="168"/>
      <c r="F145" s="20">
        <v>60</v>
      </c>
      <c r="G145" s="20">
        <v>120</v>
      </c>
      <c r="H145" s="16">
        <f t="shared" si="4"/>
        <v>90</v>
      </c>
      <c r="I145" s="21"/>
      <c r="J145" s="21"/>
      <c r="K145" s="22"/>
      <c r="L145" s="18"/>
    </row>
    <row r="146" spans="1:12" ht="60.75" hidden="1" customHeight="1" x14ac:dyDescent="0.25">
      <c r="A146" s="127"/>
      <c r="B146" s="19" t="s">
        <v>3</v>
      </c>
      <c r="C146" s="23" t="s">
        <v>557</v>
      </c>
      <c r="D146" s="168"/>
      <c r="E146" s="168"/>
      <c r="F146" s="20">
        <v>300</v>
      </c>
      <c r="G146" s="20">
        <v>600</v>
      </c>
      <c r="H146" s="16">
        <f t="shared" si="4"/>
        <v>450</v>
      </c>
      <c r="I146" s="21"/>
      <c r="J146" s="21"/>
      <c r="K146" s="22"/>
      <c r="L146" s="18"/>
    </row>
    <row r="147" spans="1:12" ht="105" hidden="1" x14ac:dyDescent="0.25">
      <c r="A147" s="139"/>
      <c r="B147" s="19" t="s">
        <v>3</v>
      </c>
      <c r="C147" s="23" t="s">
        <v>556</v>
      </c>
      <c r="D147" s="168"/>
      <c r="E147" s="168"/>
      <c r="F147" s="20">
        <v>120</v>
      </c>
      <c r="G147" s="20">
        <v>240</v>
      </c>
      <c r="H147" s="16">
        <f t="shared" si="4"/>
        <v>180</v>
      </c>
      <c r="I147" s="21"/>
      <c r="J147" s="21"/>
      <c r="K147" s="22"/>
      <c r="L147" s="18"/>
    </row>
    <row r="148" spans="1:12" ht="48.75" customHeight="1" x14ac:dyDescent="0.25">
      <c r="A148" s="14">
        <v>18</v>
      </c>
      <c r="B148" s="171" t="s">
        <v>555</v>
      </c>
      <c r="C148" s="171"/>
      <c r="D148" s="167" t="s">
        <v>6</v>
      </c>
      <c r="E148" s="167"/>
      <c r="F148" s="16">
        <f>SUM(F149:F151)</f>
        <v>135</v>
      </c>
      <c r="G148" s="16">
        <f>SUM(G149:G151)</f>
        <v>270</v>
      </c>
      <c r="H148" s="16">
        <f t="shared" si="4"/>
        <v>202.5</v>
      </c>
      <c r="I148" s="16">
        <v>6000</v>
      </c>
      <c r="J148" s="16">
        <v>1</v>
      </c>
      <c r="K148" s="17">
        <f>(J148*H148)/I148</f>
        <v>3.3750000000000002E-2</v>
      </c>
      <c r="L148" s="18"/>
    </row>
    <row r="149" spans="1:12" hidden="1" x14ac:dyDescent="0.25">
      <c r="A149" s="14"/>
      <c r="B149" s="19" t="s">
        <v>3</v>
      </c>
      <c r="C149" s="24" t="s">
        <v>10</v>
      </c>
      <c r="D149" s="168"/>
      <c r="E149" s="168"/>
      <c r="F149" s="20">
        <v>60</v>
      </c>
      <c r="G149" s="20">
        <v>120</v>
      </c>
      <c r="H149" s="16">
        <f t="shared" si="4"/>
        <v>90</v>
      </c>
      <c r="I149" s="21"/>
      <c r="J149" s="21"/>
      <c r="K149" s="22"/>
      <c r="L149" s="18"/>
    </row>
    <row r="150" spans="1:12" hidden="1" x14ac:dyDescent="0.25">
      <c r="A150" s="14"/>
      <c r="B150" s="19" t="s">
        <v>3</v>
      </c>
      <c r="C150" s="24" t="s">
        <v>9</v>
      </c>
      <c r="D150" s="168"/>
      <c r="E150" s="168"/>
      <c r="F150" s="20">
        <v>60</v>
      </c>
      <c r="G150" s="20">
        <v>120</v>
      </c>
      <c r="H150" s="16">
        <f t="shared" si="4"/>
        <v>90</v>
      </c>
      <c r="I150" s="21"/>
      <c r="J150" s="21"/>
      <c r="K150" s="22"/>
      <c r="L150" s="18"/>
    </row>
    <row r="151" spans="1:12" ht="18" hidden="1" customHeight="1" x14ac:dyDescent="0.25">
      <c r="A151" s="14"/>
      <c r="B151" s="19" t="s">
        <v>3</v>
      </c>
      <c r="C151" s="24" t="s">
        <v>8</v>
      </c>
      <c r="D151" s="168"/>
      <c r="E151" s="168"/>
      <c r="F151" s="20">
        <v>15</v>
      </c>
      <c r="G151" s="20">
        <v>30</v>
      </c>
      <c r="H151" s="16">
        <f t="shared" si="4"/>
        <v>22.5</v>
      </c>
      <c r="I151" s="21"/>
      <c r="J151" s="21"/>
      <c r="K151" s="22"/>
      <c r="L151" s="18"/>
    </row>
    <row r="152" spans="1:12" ht="48.75" customHeight="1" x14ac:dyDescent="0.25">
      <c r="A152" s="14">
        <v>19</v>
      </c>
      <c r="B152" s="171" t="s">
        <v>554</v>
      </c>
      <c r="C152" s="171"/>
      <c r="D152" s="167" t="s">
        <v>6</v>
      </c>
      <c r="E152" s="167"/>
      <c r="F152" s="16">
        <f>SUM(F153:F155)</f>
        <v>80</v>
      </c>
      <c r="G152" s="16">
        <f>SUM(G153:G155)</f>
        <v>340</v>
      </c>
      <c r="H152" s="16">
        <f t="shared" si="4"/>
        <v>210</v>
      </c>
      <c r="I152" s="16">
        <v>72000</v>
      </c>
      <c r="J152" s="16">
        <v>6</v>
      </c>
      <c r="K152" s="25">
        <f>(J152*H152)/I152</f>
        <v>1.7500000000000002E-2</v>
      </c>
      <c r="L152" s="18"/>
    </row>
    <row r="153" spans="1:12" ht="30" hidden="1" x14ac:dyDescent="0.25">
      <c r="A153" s="14"/>
      <c r="B153" s="19" t="s">
        <v>3</v>
      </c>
      <c r="C153" s="24" t="s">
        <v>60</v>
      </c>
      <c r="D153" s="168"/>
      <c r="E153" s="168"/>
      <c r="F153" s="20">
        <v>5</v>
      </c>
      <c r="G153" s="20">
        <v>10</v>
      </c>
      <c r="H153" s="16">
        <f t="shared" si="4"/>
        <v>7.5</v>
      </c>
      <c r="I153" s="21"/>
      <c r="J153" s="21"/>
      <c r="K153" s="22"/>
      <c r="L153" s="18"/>
    </row>
    <row r="154" spans="1:12" hidden="1" x14ac:dyDescent="0.25">
      <c r="A154" s="15"/>
      <c r="B154" s="19" t="s">
        <v>3</v>
      </c>
      <c r="C154" s="24" t="s">
        <v>59</v>
      </c>
      <c r="D154" s="168"/>
      <c r="E154" s="168"/>
      <c r="F154" s="20">
        <v>60</v>
      </c>
      <c r="G154" s="20">
        <v>300</v>
      </c>
      <c r="H154" s="16">
        <f t="shared" si="4"/>
        <v>180</v>
      </c>
      <c r="I154" s="21"/>
      <c r="J154" s="21"/>
      <c r="K154" s="22"/>
      <c r="L154" s="18"/>
    </row>
    <row r="155" spans="1:12" ht="16.5" hidden="1" customHeight="1" x14ac:dyDescent="0.25">
      <c r="A155" s="144"/>
      <c r="B155" s="19" t="s">
        <v>3</v>
      </c>
      <c r="C155" s="24" t="s">
        <v>62</v>
      </c>
      <c r="D155" s="168"/>
      <c r="E155" s="168"/>
      <c r="F155" s="20">
        <v>15</v>
      </c>
      <c r="G155" s="20">
        <v>30</v>
      </c>
      <c r="H155" s="16">
        <f t="shared" si="4"/>
        <v>22.5</v>
      </c>
      <c r="I155" s="21"/>
      <c r="J155" s="21"/>
      <c r="K155" s="22"/>
      <c r="L155" s="18"/>
    </row>
    <row r="156" spans="1:12" ht="15.95" customHeight="1" x14ac:dyDescent="0.25">
      <c r="A156" s="181" t="s">
        <v>1</v>
      </c>
      <c r="B156" s="181"/>
      <c r="C156" s="181"/>
      <c r="D156" s="181"/>
      <c r="E156" s="181"/>
      <c r="F156" s="181"/>
      <c r="G156" s="181"/>
      <c r="H156" s="181"/>
      <c r="I156" s="181"/>
      <c r="J156" s="181"/>
      <c r="K156" s="22">
        <f>SUM(K12:K155)</f>
        <v>0.80281249999999982</v>
      </c>
      <c r="L156" s="7"/>
    </row>
    <row r="157" spans="1:12" ht="15.95" customHeight="1" x14ac:dyDescent="0.25">
      <c r="A157" s="180" t="s">
        <v>0</v>
      </c>
      <c r="B157" s="180"/>
      <c r="C157" s="180"/>
      <c r="D157" s="180"/>
      <c r="E157" s="180"/>
      <c r="F157" s="180"/>
      <c r="G157" s="180"/>
      <c r="H157" s="180"/>
      <c r="I157" s="180"/>
      <c r="J157" s="180"/>
      <c r="K157" s="151">
        <f>ROUND(K156,0)</f>
        <v>1</v>
      </c>
      <c r="L157" s="152"/>
    </row>
  </sheetData>
  <mergeCells count="175">
    <mergeCell ref="A157:J157"/>
    <mergeCell ref="D20:E20"/>
    <mergeCell ref="D12:E12"/>
    <mergeCell ref="D13:E13"/>
    <mergeCell ref="D14:E14"/>
    <mergeCell ref="D15:E15"/>
    <mergeCell ref="D154:E154"/>
    <mergeCell ref="A156:J156"/>
    <mergeCell ref="D149:E149"/>
    <mergeCell ref="D150:E150"/>
    <mergeCell ref="D151:E151"/>
    <mergeCell ref="D152:E152"/>
    <mergeCell ref="D153:E153"/>
    <mergeCell ref="B152:C152"/>
    <mergeCell ref="D155:E155"/>
    <mergeCell ref="D148:E148"/>
    <mergeCell ref="B148:C148"/>
    <mergeCell ref="D139:E139"/>
    <mergeCell ref="D140:E140"/>
    <mergeCell ref="D141:E141"/>
    <mergeCell ref="D142:E142"/>
    <mergeCell ref="D143:E143"/>
    <mergeCell ref="B140:C140"/>
    <mergeCell ref="D131:E131"/>
    <mergeCell ref="D144:E144"/>
    <mergeCell ref="D145:E145"/>
    <mergeCell ref="D146:E146"/>
    <mergeCell ref="D147:E147"/>
    <mergeCell ref="D133:E133"/>
    <mergeCell ref="D134:E134"/>
    <mergeCell ref="D135:E135"/>
    <mergeCell ref="D136:E136"/>
    <mergeCell ref="D137:E137"/>
    <mergeCell ref="D138:E138"/>
    <mergeCell ref="D117:E117"/>
    <mergeCell ref="D118:E118"/>
    <mergeCell ref="D119:E119"/>
    <mergeCell ref="D120:E120"/>
    <mergeCell ref="D121:E121"/>
    <mergeCell ref="D122:E122"/>
    <mergeCell ref="B132:C132"/>
    <mergeCell ref="D123:E123"/>
    <mergeCell ref="D124:E124"/>
    <mergeCell ref="D125:E125"/>
    <mergeCell ref="D126:E126"/>
    <mergeCell ref="D127:E127"/>
    <mergeCell ref="B124:C124"/>
    <mergeCell ref="D128:E128"/>
    <mergeCell ref="D129:E129"/>
    <mergeCell ref="D130:E130"/>
    <mergeCell ref="D132:E132"/>
    <mergeCell ref="D116:E116"/>
    <mergeCell ref="B116:C116"/>
    <mergeCell ref="D107:E107"/>
    <mergeCell ref="D108:E108"/>
    <mergeCell ref="D109:E109"/>
    <mergeCell ref="D110:E110"/>
    <mergeCell ref="D111:E111"/>
    <mergeCell ref="B108:C108"/>
    <mergeCell ref="D99:E99"/>
    <mergeCell ref="D100:E100"/>
    <mergeCell ref="D112:E112"/>
    <mergeCell ref="D113:E113"/>
    <mergeCell ref="D114:E114"/>
    <mergeCell ref="D115:E115"/>
    <mergeCell ref="D101:E101"/>
    <mergeCell ref="D102:E102"/>
    <mergeCell ref="D103:E103"/>
    <mergeCell ref="D104:E104"/>
    <mergeCell ref="D105:E105"/>
    <mergeCell ref="D106:E106"/>
    <mergeCell ref="D85:E85"/>
    <mergeCell ref="D86:E86"/>
    <mergeCell ref="D87:E87"/>
    <mergeCell ref="D88:E88"/>
    <mergeCell ref="D89:E89"/>
    <mergeCell ref="D90:E90"/>
    <mergeCell ref="B100:C100"/>
    <mergeCell ref="D91:E91"/>
    <mergeCell ref="D92:E92"/>
    <mergeCell ref="D93:E93"/>
    <mergeCell ref="D94:E94"/>
    <mergeCell ref="D95:E95"/>
    <mergeCell ref="B92:C92"/>
    <mergeCell ref="D96:E96"/>
    <mergeCell ref="D97:E97"/>
    <mergeCell ref="D98:E98"/>
    <mergeCell ref="D83:E83"/>
    <mergeCell ref="D84:E84"/>
    <mergeCell ref="B84:C84"/>
    <mergeCell ref="D71:E71"/>
    <mergeCell ref="D72:E72"/>
    <mergeCell ref="D73:E73"/>
    <mergeCell ref="D74:E74"/>
    <mergeCell ref="D64:E64"/>
    <mergeCell ref="D65:E65"/>
    <mergeCell ref="D66:E66"/>
    <mergeCell ref="D67:E67"/>
    <mergeCell ref="D68:E68"/>
    <mergeCell ref="D75:E75"/>
    <mergeCell ref="D76:E76"/>
    <mergeCell ref="D77:E77"/>
    <mergeCell ref="D78:E78"/>
    <mergeCell ref="D79:E79"/>
    <mergeCell ref="B76:C76"/>
    <mergeCell ref="D80:E80"/>
    <mergeCell ref="D81:E81"/>
    <mergeCell ref="D82:E82"/>
    <mergeCell ref="D55:E55"/>
    <mergeCell ref="D56:E56"/>
    <mergeCell ref="D57:E57"/>
    <mergeCell ref="D58:E58"/>
    <mergeCell ref="D69:E69"/>
    <mergeCell ref="D70:E70"/>
    <mergeCell ref="B44:C44"/>
    <mergeCell ref="B68:C68"/>
    <mergeCell ref="D59:E59"/>
    <mergeCell ref="D60:E60"/>
    <mergeCell ref="D61:E61"/>
    <mergeCell ref="D62:E62"/>
    <mergeCell ref="D63:E63"/>
    <mergeCell ref="B60:C60"/>
    <mergeCell ref="D53:E53"/>
    <mergeCell ref="D54:E54"/>
    <mergeCell ref="D49:E49"/>
    <mergeCell ref="D50:E50"/>
    <mergeCell ref="D51:E51"/>
    <mergeCell ref="D52:E52"/>
    <mergeCell ref="B52:C52"/>
    <mergeCell ref="D48:E48"/>
    <mergeCell ref="D46:E46"/>
    <mergeCell ref="D47:E47"/>
    <mergeCell ref="D41:E41"/>
    <mergeCell ref="D42:E42"/>
    <mergeCell ref="L10:L11"/>
    <mergeCell ref="D16:E16"/>
    <mergeCell ref="D17:E17"/>
    <mergeCell ref="D18:E18"/>
    <mergeCell ref="D19:E19"/>
    <mergeCell ref="D43:E43"/>
    <mergeCell ref="D26:E26"/>
    <mergeCell ref="K10:K11"/>
    <mergeCell ref="D32:E32"/>
    <mergeCell ref="D33:E33"/>
    <mergeCell ref="D34:E34"/>
    <mergeCell ref="D35:E35"/>
    <mergeCell ref="D36:E36"/>
    <mergeCell ref="D37:E37"/>
    <mergeCell ref="D38:E38"/>
    <mergeCell ref="D39:E39"/>
    <mergeCell ref="D40:E40"/>
    <mergeCell ref="D44:E44"/>
    <mergeCell ref="D45:E45"/>
    <mergeCell ref="A1:L1"/>
    <mergeCell ref="B36:C36"/>
    <mergeCell ref="D27:E27"/>
    <mergeCell ref="D28:E28"/>
    <mergeCell ref="D29:E29"/>
    <mergeCell ref="D30:E30"/>
    <mergeCell ref="D31:E31"/>
    <mergeCell ref="D21:E21"/>
    <mergeCell ref="D22:E22"/>
    <mergeCell ref="D23:E23"/>
    <mergeCell ref="B12:C12"/>
    <mergeCell ref="B20:C20"/>
    <mergeCell ref="B28:C28"/>
    <mergeCell ref="E6:L8"/>
    <mergeCell ref="A10:A11"/>
    <mergeCell ref="B10:C11"/>
    <mergeCell ref="D10:E11"/>
    <mergeCell ref="F10:H10"/>
    <mergeCell ref="I10:I11"/>
    <mergeCell ref="J10:J11"/>
    <mergeCell ref="D24:E24"/>
    <mergeCell ref="D25:E25"/>
  </mergeCells>
  <printOptions horizontalCentered="1"/>
  <pageMargins left="1.5748031496062993" right="1.1811023622047245" top="1.1811023622047245" bottom="1.1811023622047245" header="1.1811023622047201" footer="0"/>
  <pageSetup paperSize="9" scale="56" firstPageNumber="364" fitToHeight="0" orientation="portrait" r:id="rId1"/>
  <headerFooter differentOddEven="1">
    <oddHeader>&amp;R&amp;P</oddHeader>
    <evenHeader>&amp;L&amp;P</evenHeader>
  </headerFooter>
  <rowBreaks count="1" manualBreakCount="1">
    <brk id="158"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abSelected="1" view="pageBreakPreview" zoomScaleNormal="75" zoomScaleSheetLayoutView="100" workbookViewId="0">
      <selection activeCell="D29" sqref="D29:E29"/>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4"/>
      <c r="B1" s="5" t="s">
        <v>57</v>
      </c>
      <c r="C1" s="4" t="s">
        <v>56</v>
      </c>
      <c r="D1" s="4" t="s">
        <v>49</v>
      </c>
      <c r="E1" s="9" t="s">
        <v>55</v>
      </c>
      <c r="F1" s="39"/>
      <c r="G1" s="39"/>
      <c r="H1" s="39"/>
      <c r="I1" s="39"/>
      <c r="J1" s="39"/>
      <c r="K1" s="40"/>
      <c r="L1" s="4"/>
    </row>
    <row r="2" spans="1:12" x14ac:dyDescent="0.25">
      <c r="A2" s="4"/>
      <c r="B2" s="5" t="s">
        <v>54</v>
      </c>
      <c r="C2" s="4" t="s">
        <v>53</v>
      </c>
      <c r="D2" s="4" t="s">
        <v>49</v>
      </c>
      <c r="E2" s="7" t="s">
        <v>52</v>
      </c>
      <c r="F2" s="39"/>
      <c r="G2" s="39"/>
      <c r="H2" s="39"/>
      <c r="I2" s="39"/>
      <c r="J2" s="39"/>
      <c r="K2" s="40"/>
      <c r="L2" s="4"/>
    </row>
    <row r="3" spans="1:12" x14ac:dyDescent="0.25">
      <c r="A3" s="4"/>
      <c r="B3" s="5" t="s">
        <v>51</v>
      </c>
      <c r="C3" s="4" t="s">
        <v>50</v>
      </c>
      <c r="D3" s="4" t="s">
        <v>49</v>
      </c>
      <c r="E3" s="186" t="s">
        <v>48</v>
      </c>
      <c r="F3" s="186"/>
      <c r="G3" s="186"/>
      <c r="H3" s="186"/>
      <c r="I3" s="186"/>
      <c r="J3" s="186"/>
      <c r="K3" s="186"/>
      <c r="L3" s="186"/>
    </row>
    <row r="4" spans="1:12" x14ac:dyDescent="0.25">
      <c r="A4" s="90"/>
      <c r="B4" s="11"/>
      <c r="C4" s="11"/>
      <c r="D4" s="11"/>
      <c r="E4" s="186"/>
      <c r="F4" s="186"/>
      <c r="G4" s="186"/>
      <c r="H4" s="186"/>
      <c r="I4" s="186"/>
      <c r="J4" s="186"/>
      <c r="K4" s="186"/>
      <c r="L4" s="186"/>
    </row>
    <row r="5" spans="1:12" x14ac:dyDescent="0.25">
      <c r="A5" s="6"/>
      <c r="B5" s="6"/>
      <c r="C5" s="6"/>
      <c r="D5" s="6"/>
      <c r="E5" s="5"/>
      <c r="F5" s="39"/>
      <c r="G5" s="39"/>
      <c r="H5" s="39"/>
      <c r="I5" s="39"/>
      <c r="J5" s="39"/>
      <c r="K5" s="40"/>
      <c r="L5" s="4"/>
    </row>
    <row r="6" spans="1:12" ht="30" customHeight="1" x14ac:dyDescent="0.25">
      <c r="A6" s="174" t="s">
        <v>47</v>
      </c>
      <c r="B6" s="174" t="s">
        <v>46</v>
      </c>
      <c r="C6" s="174"/>
      <c r="D6" s="174" t="s">
        <v>45</v>
      </c>
      <c r="E6" s="174"/>
      <c r="F6" s="176" t="s">
        <v>44</v>
      </c>
      <c r="G6" s="176"/>
      <c r="H6" s="176"/>
      <c r="I6" s="177" t="s">
        <v>43</v>
      </c>
      <c r="J6" s="177" t="s">
        <v>42</v>
      </c>
      <c r="K6" s="174" t="s">
        <v>41</v>
      </c>
      <c r="L6" s="174" t="s">
        <v>40</v>
      </c>
    </row>
    <row r="7" spans="1:12" ht="32.25" customHeight="1" x14ac:dyDescent="0.25">
      <c r="A7" s="175"/>
      <c r="B7" s="175"/>
      <c r="C7" s="175"/>
      <c r="D7" s="175"/>
      <c r="E7" s="175"/>
      <c r="F7" s="89" t="s">
        <v>39</v>
      </c>
      <c r="G7" s="89" t="s">
        <v>38</v>
      </c>
      <c r="H7" s="89" t="s">
        <v>37</v>
      </c>
      <c r="I7" s="178"/>
      <c r="J7" s="178"/>
      <c r="K7" s="175"/>
      <c r="L7" s="175"/>
    </row>
    <row r="8" spans="1:12" ht="78" customHeight="1" x14ac:dyDescent="0.25">
      <c r="A8" s="55">
        <v>1</v>
      </c>
      <c r="B8" s="171" t="s">
        <v>36</v>
      </c>
      <c r="C8" s="171"/>
      <c r="D8" s="167" t="s">
        <v>6</v>
      </c>
      <c r="E8" s="168"/>
      <c r="F8" s="16">
        <f>SUM(F9:F13)</f>
        <v>420</v>
      </c>
      <c r="G8" s="16">
        <f>SUM(G9:G13)</f>
        <v>840</v>
      </c>
      <c r="H8" s="16">
        <f>AVERAGE(F8:G8)</f>
        <v>630</v>
      </c>
      <c r="I8" s="16">
        <v>72000</v>
      </c>
      <c r="J8" s="16">
        <v>3</v>
      </c>
      <c r="K8" s="17">
        <f>(J8*H8)/I8</f>
        <v>2.6249999999999999E-2</v>
      </c>
      <c r="L8" s="56" t="s">
        <v>35</v>
      </c>
    </row>
    <row r="9" spans="1:12" ht="50.1" hidden="1" customHeight="1" x14ac:dyDescent="0.25">
      <c r="A9" s="55"/>
      <c r="B9" s="19" t="s">
        <v>3</v>
      </c>
      <c r="C9" s="56" t="s">
        <v>34</v>
      </c>
      <c r="D9" s="168"/>
      <c r="E9" s="168"/>
      <c r="F9" s="57">
        <v>30</v>
      </c>
      <c r="G9" s="57">
        <v>60</v>
      </c>
      <c r="H9" s="57"/>
      <c r="I9" s="57"/>
      <c r="J9" s="57"/>
      <c r="K9" s="57"/>
      <c r="L9" s="55"/>
    </row>
    <row r="10" spans="1:12" ht="50.1" hidden="1" customHeight="1" x14ac:dyDescent="0.25">
      <c r="A10" s="55"/>
      <c r="B10" s="19" t="s">
        <v>3</v>
      </c>
      <c r="C10" s="56" t="s">
        <v>33</v>
      </c>
      <c r="D10" s="168"/>
      <c r="E10" s="168"/>
      <c r="F10" s="57">
        <v>15</v>
      </c>
      <c r="G10" s="57">
        <v>30</v>
      </c>
      <c r="H10" s="57"/>
      <c r="I10" s="57"/>
      <c r="J10" s="57"/>
      <c r="K10" s="57"/>
      <c r="L10" s="55"/>
    </row>
    <row r="11" spans="1:12" ht="35.1" hidden="1" customHeight="1" x14ac:dyDescent="0.25">
      <c r="A11" s="55"/>
      <c r="B11" s="19" t="s">
        <v>3</v>
      </c>
      <c r="C11" s="56" t="s">
        <v>32</v>
      </c>
      <c r="D11" s="168"/>
      <c r="E11" s="168"/>
      <c r="F11" s="57">
        <v>60</v>
      </c>
      <c r="G11" s="57">
        <v>120</v>
      </c>
      <c r="H11" s="57"/>
      <c r="I11" s="57"/>
      <c r="J11" s="57"/>
      <c r="K11" s="57"/>
      <c r="L11" s="55"/>
    </row>
    <row r="12" spans="1:12" ht="35.1" hidden="1" customHeight="1" x14ac:dyDescent="0.25">
      <c r="A12" s="122"/>
      <c r="B12" s="59" t="s">
        <v>3</v>
      </c>
      <c r="C12" s="123" t="s">
        <v>31</v>
      </c>
      <c r="D12" s="179"/>
      <c r="E12" s="179"/>
      <c r="F12" s="124">
        <v>300</v>
      </c>
      <c r="G12" s="124">
        <v>600</v>
      </c>
      <c r="H12" s="124"/>
      <c r="I12" s="124"/>
      <c r="J12" s="124"/>
      <c r="K12" s="124"/>
      <c r="L12" s="122"/>
    </row>
    <row r="13" spans="1:12" ht="30" hidden="1" x14ac:dyDescent="0.25">
      <c r="A13" s="55"/>
      <c r="B13" s="19" t="s">
        <v>3</v>
      </c>
      <c r="C13" s="56" t="s">
        <v>30</v>
      </c>
      <c r="D13" s="168"/>
      <c r="E13" s="168"/>
      <c r="F13" s="57">
        <v>15</v>
      </c>
      <c r="G13" s="57">
        <v>30</v>
      </c>
      <c r="H13" s="57"/>
      <c r="I13" s="57"/>
      <c r="J13" s="57"/>
      <c r="K13" s="57"/>
      <c r="L13" s="55"/>
    </row>
    <row r="14" spans="1:12" ht="76.5" customHeight="1" x14ac:dyDescent="0.25">
      <c r="A14" s="85">
        <v>2</v>
      </c>
      <c r="B14" s="171" t="s">
        <v>29</v>
      </c>
      <c r="C14" s="171"/>
      <c r="D14" s="167" t="s">
        <v>6</v>
      </c>
      <c r="E14" s="168"/>
      <c r="F14" s="16">
        <f>SUM(F15:F20)</f>
        <v>160</v>
      </c>
      <c r="G14" s="16">
        <f>SUM(G15:G20)</f>
        <v>320</v>
      </c>
      <c r="H14" s="16">
        <f>AVERAGE(F14:G14)</f>
        <v>240</v>
      </c>
      <c r="I14" s="16">
        <v>300</v>
      </c>
      <c r="J14" s="16">
        <v>1</v>
      </c>
      <c r="K14" s="17">
        <f>(J14*H14)/I14</f>
        <v>0.8</v>
      </c>
      <c r="L14" s="84"/>
    </row>
    <row r="15" spans="1:12" ht="65.099999999999994" hidden="1" customHeight="1" x14ac:dyDescent="0.25">
      <c r="A15" s="85"/>
      <c r="B15" s="19" t="s">
        <v>3</v>
      </c>
      <c r="C15" s="86" t="s">
        <v>28</v>
      </c>
      <c r="D15" s="168"/>
      <c r="E15" s="168"/>
      <c r="F15" s="16">
        <v>15</v>
      </c>
      <c r="G15" s="16">
        <v>30</v>
      </c>
      <c r="H15" s="16"/>
      <c r="I15" s="16"/>
      <c r="J15" s="16"/>
      <c r="K15" s="17"/>
      <c r="L15" s="84"/>
    </row>
    <row r="16" spans="1:12" ht="30" hidden="1" x14ac:dyDescent="0.25">
      <c r="A16" s="85"/>
      <c r="B16" s="19" t="s">
        <v>3</v>
      </c>
      <c r="C16" s="41" t="s">
        <v>27</v>
      </c>
      <c r="D16" s="168"/>
      <c r="E16" s="168"/>
      <c r="F16" s="20">
        <v>60</v>
      </c>
      <c r="G16" s="20">
        <v>120</v>
      </c>
      <c r="H16" s="16"/>
      <c r="I16" s="21"/>
      <c r="J16" s="21"/>
      <c r="K16" s="33"/>
      <c r="L16" s="84"/>
    </row>
    <row r="17" spans="1:12" ht="45" hidden="1" x14ac:dyDescent="0.25">
      <c r="A17" s="85"/>
      <c r="B17" s="19" t="s">
        <v>3</v>
      </c>
      <c r="C17" s="41" t="s">
        <v>26</v>
      </c>
      <c r="D17" s="168"/>
      <c r="E17" s="168"/>
      <c r="F17" s="20">
        <v>45</v>
      </c>
      <c r="G17" s="20">
        <v>90</v>
      </c>
      <c r="H17" s="16"/>
      <c r="I17" s="21"/>
      <c r="J17" s="21"/>
      <c r="K17" s="33"/>
      <c r="L17" s="84"/>
    </row>
    <row r="18" spans="1:12" ht="60" hidden="1" x14ac:dyDescent="0.25">
      <c r="A18" s="87"/>
      <c r="B18" s="59" t="s">
        <v>3</v>
      </c>
      <c r="C18" s="125" t="s">
        <v>25</v>
      </c>
      <c r="D18" s="179"/>
      <c r="E18" s="179"/>
      <c r="F18" s="61">
        <v>15</v>
      </c>
      <c r="G18" s="61">
        <v>30</v>
      </c>
      <c r="H18" s="62"/>
      <c r="I18" s="63"/>
      <c r="J18" s="63"/>
      <c r="K18" s="103"/>
      <c r="L18" s="88"/>
    </row>
    <row r="19" spans="1:12" ht="75" hidden="1" x14ac:dyDescent="0.25">
      <c r="A19" s="85"/>
      <c r="B19" s="19" t="s">
        <v>3</v>
      </c>
      <c r="C19" s="41" t="s">
        <v>24</v>
      </c>
      <c r="D19" s="168"/>
      <c r="E19" s="168"/>
      <c r="F19" s="20">
        <v>15</v>
      </c>
      <c r="G19" s="20">
        <v>30</v>
      </c>
      <c r="H19" s="16"/>
      <c r="I19" s="21"/>
      <c r="J19" s="21"/>
      <c r="K19" s="33"/>
      <c r="L19" s="84"/>
    </row>
    <row r="20" spans="1:12" ht="45" hidden="1" x14ac:dyDescent="0.25">
      <c r="A20" s="85"/>
      <c r="B20" s="19" t="s">
        <v>3</v>
      </c>
      <c r="C20" s="41" t="s">
        <v>23</v>
      </c>
      <c r="D20" s="168"/>
      <c r="E20" s="168"/>
      <c r="F20" s="20">
        <v>10</v>
      </c>
      <c r="G20" s="20">
        <v>20</v>
      </c>
      <c r="H20" s="16"/>
      <c r="I20" s="21"/>
      <c r="J20" s="21"/>
      <c r="K20" s="33"/>
      <c r="L20" s="84"/>
    </row>
    <row r="21" spans="1:12" ht="105.95" customHeight="1" x14ac:dyDescent="0.25">
      <c r="A21" s="144">
        <v>3</v>
      </c>
      <c r="B21" s="171" t="s">
        <v>22</v>
      </c>
      <c r="C21" s="171"/>
      <c r="D21" s="167" t="s">
        <v>6</v>
      </c>
      <c r="E21" s="168"/>
      <c r="F21" s="16">
        <f>SUM(F22:F25)</f>
        <v>135</v>
      </c>
      <c r="G21" s="16">
        <f>SUM(G22:G25)</f>
        <v>270</v>
      </c>
      <c r="H21" s="16">
        <f>AVERAGE(F21:G21)</f>
        <v>202.5</v>
      </c>
      <c r="I21" s="16">
        <v>6000</v>
      </c>
      <c r="J21" s="16">
        <v>1</v>
      </c>
      <c r="K21" s="17">
        <f>(J21*H21)/I21</f>
        <v>3.3750000000000002E-2</v>
      </c>
      <c r="L21" s="143"/>
    </row>
    <row r="22" spans="1:12" ht="75" hidden="1" x14ac:dyDescent="0.25">
      <c r="A22" s="87"/>
      <c r="B22" s="59" t="s">
        <v>3</v>
      </c>
      <c r="C22" s="125" t="s">
        <v>21</v>
      </c>
      <c r="D22" s="179"/>
      <c r="E22" s="179"/>
      <c r="F22" s="61">
        <v>60</v>
      </c>
      <c r="G22" s="61">
        <v>120</v>
      </c>
      <c r="H22" s="62"/>
      <c r="I22" s="63"/>
      <c r="J22" s="63"/>
      <c r="K22" s="103"/>
      <c r="L22" s="88"/>
    </row>
    <row r="23" spans="1:12" ht="90" hidden="1" x14ac:dyDescent="0.25">
      <c r="A23" s="85"/>
      <c r="B23" s="19" t="s">
        <v>3</v>
      </c>
      <c r="C23" s="56" t="s">
        <v>20</v>
      </c>
      <c r="D23" s="168"/>
      <c r="E23" s="168"/>
      <c r="F23" s="20">
        <v>15</v>
      </c>
      <c r="G23" s="20">
        <v>30</v>
      </c>
      <c r="H23" s="16"/>
      <c r="I23" s="21"/>
      <c r="J23" s="21"/>
      <c r="K23" s="33"/>
      <c r="L23" s="84"/>
    </row>
    <row r="24" spans="1:12" ht="80.099999999999994" hidden="1" customHeight="1" x14ac:dyDescent="0.25">
      <c r="A24" s="85"/>
      <c r="B24" s="19" t="s">
        <v>3</v>
      </c>
      <c r="C24" s="41" t="s">
        <v>19</v>
      </c>
      <c r="D24" s="168"/>
      <c r="E24" s="168"/>
      <c r="F24" s="20">
        <v>30</v>
      </c>
      <c r="G24" s="20">
        <v>60</v>
      </c>
      <c r="H24" s="16"/>
      <c r="I24" s="21"/>
      <c r="J24" s="21"/>
      <c r="K24" s="33"/>
      <c r="L24" s="84"/>
    </row>
    <row r="25" spans="1:12" ht="90" hidden="1" x14ac:dyDescent="0.25">
      <c r="A25" s="85"/>
      <c r="B25" s="19" t="s">
        <v>3</v>
      </c>
      <c r="C25" s="41" t="s">
        <v>18</v>
      </c>
      <c r="D25" s="168"/>
      <c r="E25" s="168"/>
      <c r="F25" s="20">
        <v>30</v>
      </c>
      <c r="G25" s="20">
        <v>60</v>
      </c>
      <c r="H25" s="16"/>
      <c r="I25" s="21"/>
      <c r="J25" s="21"/>
      <c r="K25" s="33"/>
      <c r="L25" s="84"/>
    </row>
    <row r="26" spans="1:12" ht="45.75" customHeight="1" x14ac:dyDescent="0.25">
      <c r="A26" s="85">
        <v>4</v>
      </c>
      <c r="B26" s="171" t="s">
        <v>17</v>
      </c>
      <c r="C26" s="171"/>
      <c r="D26" s="167" t="s">
        <v>6</v>
      </c>
      <c r="E26" s="168"/>
      <c r="F26" s="16">
        <f>SUM(F27:F28)</f>
        <v>40</v>
      </c>
      <c r="G26" s="16">
        <f>SUM(G27:G28)</f>
        <v>80</v>
      </c>
      <c r="H26" s="16">
        <f>AVERAGE(F26:G26)</f>
        <v>60</v>
      </c>
      <c r="I26" s="16">
        <v>6000</v>
      </c>
      <c r="J26" s="16">
        <v>1</v>
      </c>
      <c r="K26" s="17">
        <f>(J26*H26)/I26</f>
        <v>0.01</v>
      </c>
      <c r="L26" s="84"/>
    </row>
    <row r="27" spans="1:12" hidden="1" x14ac:dyDescent="0.25">
      <c r="A27" s="87"/>
      <c r="B27" s="59" t="s">
        <v>3</v>
      </c>
      <c r="C27" s="125" t="s">
        <v>16</v>
      </c>
      <c r="D27" s="179"/>
      <c r="E27" s="179"/>
      <c r="F27" s="61">
        <v>30</v>
      </c>
      <c r="G27" s="61">
        <v>60</v>
      </c>
      <c r="H27" s="62"/>
      <c r="I27" s="63"/>
      <c r="J27" s="63"/>
      <c r="K27" s="103"/>
      <c r="L27" s="88"/>
    </row>
    <row r="28" spans="1:12" ht="60" hidden="1" x14ac:dyDescent="0.25">
      <c r="A28" s="85"/>
      <c r="B28" s="19" t="s">
        <v>3</v>
      </c>
      <c r="C28" s="41" t="s">
        <v>15</v>
      </c>
      <c r="D28" s="168"/>
      <c r="E28" s="168"/>
      <c r="F28" s="20">
        <v>10</v>
      </c>
      <c r="G28" s="20">
        <v>20</v>
      </c>
      <c r="H28" s="16"/>
      <c r="I28" s="21"/>
      <c r="J28" s="21"/>
      <c r="K28" s="33"/>
      <c r="L28" s="84"/>
    </row>
    <row r="29" spans="1:12" ht="75.75" customHeight="1" x14ac:dyDescent="0.25">
      <c r="A29" s="85">
        <v>5</v>
      </c>
      <c r="B29" s="171" t="s">
        <v>14</v>
      </c>
      <c r="C29" s="171"/>
      <c r="D29" s="167" t="s">
        <v>6</v>
      </c>
      <c r="E29" s="168"/>
      <c r="F29" s="16">
        <f>SUM(F30:F31)</f>
        <v>210</v>
      </c>
      <c r="G29" s="16">
        <f>SUM(G30:G31)</f>
        <v>420</v>
      </c>
      <c r="H29" s="16">
        <f>AVERAGE(F29:G29)</f>
        <v>315</v>
      </c>
      <c r="I29" s="16">
        <v>72000</v>
      </c>
      <c r="J29" s="16">
        <v>2</v>
      </c>
      <c r="K29" s="17">
        <f>(J29*H29)/I29</f>
        <v>8.7500000000000008E-3</v>
      </c>
      <c r="L29" s="84"/>
    </row>
    <row r="30" spans="1:12" ht="45" hidden="1" x14ac:dyDescent="0.25">
      <c r="A30" s="85"/>
      <c r="B30" s="19" t="s">
        <v>3</v>
      </c>
      <c r="C30" s="41" t="s">
        <v>13</v>
      </c>
      <c r="D30" s="168"/>
      <c r="E30" s="168"/>
      <c r="F30" s="20">
        <v>150</v>
      </c>
      <c r="G30" s="20">
        <v>300</v>
      </c>
      <c r="H30" s="16"/>
      <c r="I30" s="21"/>
      <c r="J30" s="21"/>
      <c r="K30" s="33"/>
      <c r="L30" s="84"/>
    </row>
    <row r="31" spans="1:12" ht="60" hidden="1" x14ac:dyDescent="0.25">
      <c r="A31" s="85"/>
      <c r="B31" s="19" t="s">
        <v>3</v>
      </c>
      <c r="C31" s="41" t="s">
        <v>12</v>
      </c>
      <c r="D31" s="168"/>
      <c r="E31" s="168"/>
      <c r="F31" s="20">
        <v>60</v>
      </c>
      <c r="G31" s="20">
        <v>120</v>
      </c>
      <c r="H31" s="16"/>
      <c r="I31" s="21"/>
      <c r="J31" s="21"/>
      <c r="K31" s="33"/>
      <c r="L31" s="84"/>
    </row>
    <row r="32" spans="1:12" ht="48" customHeight="1" x14ac:dyDescent="0.25">
      <c r="A32" s="85">
        <v>6</v>
      </c>
      <c r="B32" s="171" t="s">
        <v>11</v>
      </c>
      <c r="C32" s="171"/>
      <c r="D32" s="167" t="s">
        <v>6</v>
      </c>
      <c r="E32" s="168"/>
      <c r="F32" s="16">
        <f>SUM(F33:F35)</f>
        <v>135</v>
      </c>
      <c r="G32" s="16">
        <f>SUM(G33:G35)</f>
        <v>270</v>
      </c>
      <c r="H32" s="16">
        <f>AVERAGE(F32:G32)</f>
        <v>202.5</v>
      </c>
      <c r="I32" s="16">
        <v>6000</v>
      </c>
      <c r="J32" s="16">
        <v>1</v>
      </c>
      <c r="K32" s="17">
        <f>(J32*H32)/I32</f>
        <v>3.3750000000000002E-2</v>
      </c>
      <c r="L32" s="84"/>
    </row>
    <row r="33" spans="1:12" hidden="1" x14ac:dyDescent="0.25">
      <c r="A33" s="85"/>
      <c r="B33" s="19" t="s">
        <v>3</v>
      </c>
      <c r="C33" s="37" t="s">
        <v>10</v>
      </c>
      <c r="D33" s="168"/>
      <c r="E33" s="168"/>
      <c r="F33" s="20">
        <v>60</v>
      </c>
      <c r="G33" s="20">
        <v>120</v>
      </c>
      <c r="H33" s="16"/>
      <c r="I33" s="21"/>
      <c r="J33" s="21"/>
      <c r="K33" s="33"/>
      <c r="L33" s="84"/>
    </row>
    <row r="34" spans="1:12" hidden="1" x14ac:dyDescent="0.25">
      <c r="A34" s="85"/>
      <c r="B34" s="19" t="s">
        <v>3</v>
      </c>
      <c r="C34" s="37" t="s">
        <v>9</v>
      </c>
      <c r="D34" s="168"/>
      <c r="E34" s="168"/>
      <c r="F34" s="20">
        <v>60</v>
      </c>
      <c r="G34" s="20">
        <v>120</v>
      </c>
      <c r="H34" s="16"/>
      <c r="I34" s="21"/>
      <c r="J34" s="21"/>
      <c r="K34" s="33"/>
      <c r="L34" s="84"/>
    </row>
    <row r="35" spans="1:12" ht="30" hidden="1" x14ac:dyDescent="0.25">
      <c r="A35" s="87"/>
      <c r="B35" s="59" t="s">
        <v>3</v>
      </c>
      <c r="C35" s="102" t="s">
        <v>8</v>
      </c>
      <c r="D35" s="179"/>
      <c r="E35" s="179"/>
      <c r="F35" s="61">
        <v>15</v>
      </c>
      <c r="G35" s="61">
        <v>30</v>
      </c>
      <c r="H35" s="62"/>
      <c r="I35" s="63"/>
      <c r="J35" s="63"/>
      <c r="K35" s="103"/>
      <c r="L35" s="88"/>
    </row>
    <row r="36" spans="1:12" ht="46.5" customHeight="1" x14ac:dyDescent="0.25">
      <c r="A36" s="85">
        <v>7</v>
      </c>
      <c r="B36" s="171" t="s">
        <v>7</v>
      </c>
      <c r="C36" s="171"/>
      <c r="D36" s="167" t="s">
        <v>6</v>
      </c>
      <c r="E36" s="168"/>
      <c r="F36" s="16">
        <f>SUM(F37:F39)</f>
        <v>80</v>
      </c>
      <c r="G36" s="16">
        <f>SUM(G37:G39)</f>
        <v>340</v>
      </c>
      <c r="H36" s="16">
        <f>AVERAGE(F36:G36)</f>
        <v>210</v>
      </c>
      <c r="I36" s="16">
        <v>72000</v>
      </c>
      <c r="J36" s="16">
        <v>6</v>
      </c>
      <c r="K36" s="17">
        <f>(J36*H36)/I36</f>
        <v>1.7500000000000002E-2</v>
      </c>
      <c r="L36" s="84"/>
    </row>
    <row r="37" spans="1:12" ht="30" hidden="1" x14ac:dyDescent="0.25">
      <c r="A37" s="85"/>
      <c r="B37" s="19" t="s">
        <v>3</v>
      </c>
      <c r="C37" s="37" t="s">
        <v>5</v>
      </c>
      <c r="D37" s="168"/>
      <c r="E37" s="168"/>
      <c r="F37" s="20">
        <v>5</v>
      </c>
      <c r="G37" s="20">
        <v>10</v>
      </c>
      <c r="H37" s="16"/>
      <c r="I37" s="21"/>
      <c r="J37" s="21"/>
      <c r="K37" s="33"/>
      <c r="L37" s="84"/>
    </row>
    <row r="38" spans="1:12" hidden="1" x14ac:dyDescent="0.25">
      <c r="A38" s="85"/>
      <c r="B38" s="19" t="s">
        <v>3</v>
      </c>
      <c r="C38" s="37" t="s">
        <v>4</v>
      </c>
      <c r="D38" s="168"/>
      <c r="E38" s="168"/>
      <c r="F38" s="20">
        <v>60</v>
      </c>
      <c r="G38" s="20">
        <v>300</v>
      </c>
      <c r="H38" s="16"/>
      <c r="I38" s="21"/>
      <c r="J38" s="21"/>
      <c r="K38" s="33"/>
      <c r="L38" s="84"/>
    </row>
    <row r="39" spans="1:12" ht="30.75" hidden="1" customHeight="1" x14ac:dyDescent="0.25">
      <c r="A39" s="144"/>
      <c r="B39" s="19" t="s">
        <v>3</v>
      </c>
      <c r="C39" s="37" t="s">
        <v>2</v>
      </c>
      <c r="D39" s="168"/>
      <c r="E39" s="168"/>
      <c r="F39" s="20">
        <v>15</v>
      </c>
      <c r="G39" s="20">
        <v>30</v>
      </c>
      <c r="H39" s="16"/>
      <c r="I39" s="21"/>
      <c r="J39" s="21"/>
      <c r="K39" s="33"/>
      <c r="L39" s="143"/>
    </row>
    <row r="40" spans="1:12" ht="15.95" customHeight="1" x14ac:dyDescent="0.25">
      <c r="A40" s="199" t="s">
        <v>1</v>
      </c>
      <c r="B40" s="199"/>
      <c r="C40" s="199"/>
      <c r="D40" s="199"/>
      <c r="E40" s="199"/>
      <c r="F40" s="199"/>
      <c r="G40" s="199"/>
      <c r="H40" s="199"/>
      <c r="I40" s="199"/>
      <c r="J40" s="199"/>
      <c r="K40" s="33">
        <f>SUM(K8:K39)</f>
        <v>0.93</v>
      </c>
      <c r="L40" s="9"/>
    </row>
    <row r="41" spans="1:12" x14ac:dyDescent="0.25">
      <c r="A41" s="200" t="s">
        <v>0</v>
      </c>
      <c r="B41" s="200"/>
      <c r="C41" s="200"/>
      <c r="D41" s="200"/>
      <c r="E41" s="200"/>
      <c r="F41" s="200"/>
      <c r="G41" s="200"/>
      <c r="H41" s="200"/>
      <c r="I41" s="200"/>
      <c r="J41" s="200"/>
      <c r="K41" s="121">
        <f>ROUND(K40,0)</f>
        <v>1</v>
      </c>
      <c r="L41" s="153"/>
    </row>
  </sheetData>
  <mergeCells count="50">
    <mergeCell ref="D38:E38"/>
    <mergeCell ref="D39:E39"/>
    <mergeCell ref="A40:J40"/>
    <mergeCell ref="A41:J41"/>
    <mergeCell ref="D33:E33"/>
    <mergeCell ref="D34:E34"/>
    <mergeCell ref="D35:E35"/>
    <mergeCell ref="B36:C36"/>
    <mergeCell ref="D36:E36"/>
    <mergeCell ref="D37:E37"/>
    <mergeCell ref="B32:C32"/>
    <mergeCell ref="D32:E32"/>
    <mergeCell ref="D23:E23"/>
    <mergeCell ref="D24:E24"/>
    <mergeCell ref="D25:E25"/>
    <mergeCell ref="B26:C26"/>
    <mergeCell ref="D26:E26"/>
    <mergeCell ref="D27:E27"/>
    <mergeCell ref="D28:E28"/>
    <mergeCell ref="B29:C29"/>
    <mergeCell ref="D29:E29"/>
    <mergeCell ref="D30:E30"/>
    <mergeCell ref="D31:E31"/>
    <mergeCell ref="D22:E22"/>
    <mergeCell ref="D13:E13"/>
    <mergeCell ref="B14:C14"/>
    <mergeCell ref="D14:E14"/>
    <mergeCell ref="D15:E15"/>
    <mergeCell ref="D16:E16"/>
    <mergeCell ref="D17:E17"/>
    <mergeCell ref="D18:E18"/>
    <mergeCell ref="D19:E19"/>
    <mergeCell ref="D20:E20"/>
    <mergeCell ref="B21:C21"/>
    <mergeCell ref="D21:E21"/>
    <mergeCell ref="D12:E12"/>
    <mergeCell ref="J6:J7"/>
    <mergeCell ref="K6:K7"/>
    <mergeCell ref="L6:L7"/>
    <mergeCell ref="B8:C8"/>
    <mergeCell ref="D8:E8"/>
    <mergeCell ref="D9:E9"/>
    <mergeCell ref="D10:E10"/>
    <mergeCell ref="D11:E11"/>
    <mergeCell ref="E3:L4"/>
    <mergeCell ref="A6:A7"/>
    <mergeCell ref="B6:C7"/>
    <mergeCell ref="D6:E7"/>
    <mergeCell ref="F6:H6"/>
    <mergeCell ref="I6:I7"/>
  </mergeCells>
  <printOptions horizontalCentered="1"/>
  <pageMargins left="1.5748031496062993" right="1.1811023622047245" top="1.1811023622047245" bottom="1.1811023622047245" header="1.1811023622047201" footer="0"/>
  <pageSetup paperSize="9" scale="55" firstPageNumber="500" fitToHeight="0" orientation="portrait" r:id="rId1"/>
  <headerFooter differentOddEven="1">
    <oddHeader>&amp;L&amp;P</oddHeader>
    <evenHeader>&amp;R&amp;P</evenHead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8"/>
  <sheetViews>
    <sheetView view="pageBreakPreview" topLeftCell="A244" zoomScaleNormal="75" zoomScaleSheetLayoutView="100" workbookViewId="0">
      <selection activeCell="K248" sqref="K248:K249"/>
    </sheetView>
  </sheetViews>
  <sheetFormatPr defaultRowHeight="15" x14ac:dyDescent="0.25"/>
  <cols>
    <col min="1" max="1" width="4.42578125" style="1" customWidth="1"/>
    <col min="2" max="2" width="3" style="1" customWidth="1"/>
    <col min="3" max="3" width="31.42578125" style="1" customWidth="1"/>
    <col min="4" max="4" width="2.7109375" style="1" customWidth="1"/>
    <col min="5" max="5" width="7" style="1" customWidth="1"/>
    <col min="6" max="8" width="9.140625" style="1"/>
    <col min="9" max="9" width="10.28515625" style="1" customWidth="1"/>
    <col min="10" max="10" width="9.140625" style="1"/>
    <col min="11" max="11" width="15.28515625" style="1" customWidth="1"/>
    <col min="12" max="12" width="14.5703125" style="1" customWidth="1"/>
    <col min="13" max="16384" width="9.140625" style="1"/>
  </cols>
  <sheetData>
    <row r="1" spans="1:12" x14ac:dyDescent="0.25">
      <c r="A1" s="4"/>
      <c r="B1" s="5" t="s">
        <v>57</v>
      </c>
      <c r="C1" s="4" t="s">
        <v>56</v>
      </c>
      <c r="D1" s="4" t="s">
        <v>49</v>
      </c>
      <c r="E1" s="7" t="s">
        <v>553</v>
      </c>
      <c r="F1" s="8"/>
      <c r="G1" s="8"/>
      <c r="H1" s="8"/>
      <c r="I1" s="8"/>
      <c r="J1" s="8"/>
      <c r="K1" s="9"/>
      <c r="L1" s="4"/>
    </row>
    <row r="2" spans="1:12" x14ac:dyDescent="0.25">
      <c r="A2" s="4"/>
      <c r="B2" s="5" t="s">
        <v>54</v>
      </c>
      <c r="C2" s="4" t="s">
        <v>53</v>
      </c>
      <c r="D2" s="4" t="s">
        <v>49</v>
      </c>
      <c r="E2" s="7" t="s">
        <v>552</v>
      </c>
      <c r="F2" s="8"/>
      <c r="G2" s="8"/>
      <c r="H2" s="8"/>
      <c r="I2" s="8"/>
      <c r="J2" s="8"/>
      <c r="K2" s="9"/>
      <c r="L2" s="4"/>
    </row>
    <row r="3" spans="1:12" x14ac:dyDescent="0.25">
      <c r="A3" s="4"/>
      <c r="B3" s="5" t="s">
        <v>51</v>
      </c>
      <c r="C3" s="4" t="s">
        <v>50</v>
      </c>
      <c r="D3" s="4" t="s">
        <v>49</v>
      </c>
      <c r="E3" s="173" t="s">
        <v>551</v>
      </c>
      <c r="F3" s="173"/>
      <c r="G3" s="173"/>
      <c r="H3" s="173"/>
      <c r="I3" s="173"/>
      <c r="J3" s="173"/>
      <c r="K3" s="173"/>
      <c r="L3" s="173"/>
    </row>
    <row r="4" spans="1:12" x14ac:dyDescent="0.25">
      <c r="A4" s="73"/>
      <c r="B4" s="11"/>
      <c r="C4" s="11"/>
      <c r="D4" s="11"/>
      <c r="E4" s="173"/>
      <c r="F4" s="173"/>
      <c r="G4" s="173"/>
      <c r="H4" s="173"/>
      <c r="I4" s="173"/>
      <c r="J4" s="173"/>
      <c r="K4" s="173"/>
      <c r="L4" s="173"/>
    </row>
    <row r="5" spans="1:12" x14ac:dyDescent="0.25">
      <c r="A5" s="73"/>
      <c r="B5" s="11"/>
      <c r="C5" s="11"/>
      <c r="D5" s="11"/>
      <c r="E5" s="173"/>
      <c r="F5" s="173"/>
      <c r="G5" s="173"/>
      <c r="H5" s="173"/>
      <c r="I5" s="173"/>
      <c r="J5" s="173"/>
      <c r="K5" s="173"/>
      <c r="L5" s="173"/>
    </row>
    <row r="6" spans="1:12" x14ac:dyDescent="0.25">
      <c r="A6" s="6"/>
      <c r="B6" s="6"/>
      <c r="C6" s="6"/>
      <c r="D6" s="6"/>
      <c r="E6" s="5"/>
      <c r="F6" s="12"/>
      <c r="G6" s="12"/>
      <c r="H6" s="13"/>
      <c r="I6" s="13"/>
      <c r="J6" s="13"/>
      <c r="K6" s="4"/>
      <c r="L6" s="4"/>
    </row>
    <row r="7" spans="1:12" ht="30" customHeight="1" x14ac:dyDescent="0.25">
      <c r="A7" s="174" t="s">
        <v>47</v>
      </c>
      <c r="B7" s="174" t="s">
        <v>46</v>
      </c>
      <c r="C7" s="174"/>
      <c r="D7" s="174" t="s">
        <v>45</v>
      </c>
      <c r="E7" s="174"/>
      <c r="F7" s="176" t="s">
        <v>44</v>
      </c>
      <c r="G7" s="176"/>
      <c r="H7" s="176"/>
      <c r="I7" s="177" t="s">
        <v>43</v>
      </c>
      <c r="J7" s="177" t="s">
        <v>42</v>
      </c>
      <c r="K7" s="174" t="s">
        <v>41</v>
      </c>
      <c r="L7" s="174" t="s">
        <v>40</v>
      </c>
    </row>
    <row r="8" spans="1:12" ht="32.25" customHeight="1" x14ac:dyDescent="0.25">
      <c r="A8" s="175"/>
      <c r="B8" s="175"/>
      <c r="C8" s="175"/>
      <c r="D8" s="175"/>
      <c r="E8" s="175"/>
      <c r="F8" s="70" t="s">
        <v>39</v>
      </c>
      <c r="G8" s="70" t="s">
        <v>38</v>
      </c>
      <c r="H8" s="70" t="s">
        <v>37</v>
      </c>
      <c r="I8" s="178"/>
      <c r="J8" s="178"/>
      <c r="K8" s="175"/>
      <c r="L8" s="175"/>
    </row>
    <row r="9" spans="1:12" ht="123" customHeight="1" x14ac:dyDescent="0.25">
      <c r="A9" s="72">
        <v>1</v>
      </c>
      <c r="B9" s="171" t="s">
        <v>550</v>
      </c>
      <c r="C9" s="171"/>
      <c r="D9" s="167" t="s">
        <v>218</v>
      </c>
      <c r="E9" s="168"/>
      <c r="F9" s="16">
        <f>SUM(F10:F16)</f>
        <v>555</v>
      </c>
      <c r="G9" s="16">
        <f>SUM(G10:G16)</f>
        <v>1110</v>
      </c>
      <c r="H9" s="16">
        <f t="shared" ref="H9:H50" si="0">AVERAGE(F9:G9)</f>
        <v>832.5</v>
      </c>
      <c r="I9" s="16">
        <v>72000</v>
      </c>
      <c r="J9" s="16">
        <v>1</v>
      </c>
      <c r="K9" s="17">
        <f>(J9*H9)/I9</f>
        <v>1.15625E-2</v>
      </c>
      <c r="L9" s="18"/>
    </row>
    <row r="10" spans="1:12" ht="90" hidden="1" x14ac:dyDescent="0.25">
      <c r="A10" s="128"/>
      <c r="B10" s="59" t="s">
        <v>3</v>
      </c>
      <c r="C10" s="66" t="s">
        <v>549</v>
      </c>
      <c r="D10" s="169"/>
      <c r="E10" s="169"/>
      <c r="F10" s="61">
        <v>150</v>
      </c>
      <c r="G10" s="61">
        <v>300</v>
      </c>
      <c r="H10" s="62">
        <f t="shared" si="0"/>
        <v>225</v>
      </c>
      <c r="I10" s="63"/>
      <c r="J10" s="63"/>
      <c r="K10" s="64"/>
      <c r="L10" s="65"/>
    </row>
    <row r="11" spans="1:12" ht="75" hidden="1" x14ac:dyDescent="0.25">
      <c r="A11" s="72"/>
      <c r="B11" s="19" t="s">
        <v>3</v>
      </c>
      <c r="C11" s="23" t="s">
        <v>548</v>
      </c>
      <c r="D11" s="172"/>
      <c r="E11" s="172"/>
      <c r="F11" s="20">
        <v>15</v>
      </c>
      <c r="G11" s="20">
        <v>30</v>
      </c>
      <c r="H11" s="16">
        <f t="shared" si="0"/>
        <v>22.5</v>
      </c>
      <c r="I11" s="21"/>
      <c r="J11" s="21"/>
      <c r="K11" s="22"/>
      <c r="L11" s="18"/>
    </row>
    <row r="12" spans="1:12" ht="60" hidden="1" x14ac:dyDescent="0.25">
      <c r="A12" s="72"/>
      <c r="B12" s="19" t="s">
        <v>3</v>
      </c>
      <c r="C12" s="23" t="s">
        <v>547</v>
      </c>
      <c r="D12" s="172"/>
      <c r="E12" s="172"/>
      <c r="F12" s="20">
        <v>60</v>
      </c>
      <c r="G12" s="20">
        <v>120</v>
      </c>
      <c r="H12" s="16">
        <f t="shared" si="0"/>
        <v>90</v>
      </c>
      <c r="I12" s="21"/>
      <c r="J12" s="21"/>
      <c r="K12" s="22"/>
      <c r="L12" s="18"/>
    </row>
    <row r="13" spans="1:12" ht="45" hidden="1" x14ac:dyDescent="0.25">
      <c r="A13" s="72"/>
      <c r="B13" s="19" t="s">
        <v>3</v>
      </c>
      <c r="C13" s="23" t="s">
        <v>546</v>
      </c>
      <c r="D13" s="172"/>
      <c r="E13" s="172"/>
      <c r="F13" s="20">
        <v>60</v>
      </c>
      <c r="G13" s="20">
        <v>120</v>
      </c>
      <c r="H13" s="16">
        <f t="shared" si="0"/>
        <v>90</v>
      </c>
      <c r="I13" s="21"/>
      <c r="J13" s="21"/>
      <c r="K13" s="22"/>
      <c r="L13" s="18"/>
    </row>
    <row r="14" spans="1:12" ht="45" hidden="1" x14ac:dyDescent="0.25">
      <c r="A14" s="72"/>
      <c r="B14" s="19" t="s">
        <v>3</v>
      </c>
      <c r="C14" s="23" t="s">
        <v>545</v>
      </c>
      <c r="D14" s="172"/>
      <c r="E14" s="172"/>
      <c r="F14" s="20">
        <v>120</v>
      </c>
      <c r="G14" s="20">
        <v>240</v>
      </c>
      <c r="H14" s="16">
        <f t="shared" si="0"/>
        <v>180</v>
      </c>
      <c r="I14" s="21"/>
      <c r="J14" s="21"/>
      <c r="K14" s="22"/>
      <c r="L14" s="18"/>
    </row>
    <row r="15" spans="1:12" ht="60" hidden="1" x14ac:dyDescent="0.25">
      <c r="A15" s="127"/>
      <c r="B15" s="19" t="s">
        <v>3</v>
      </c>
      <c r="C15" s="23" t="s">
        <v>544</v>
      </c>
      <c r="D15" s="172"/>
      <c r="E15" s="172"/>
      <c r="F15" s="20">
        <v>30</v>
      </c>
      <c r="G15" s="20">
        <v>60</v>
      </c>
      <c r="H15" s="16">
        <f t="shared" si="0"/>
        <v>45</v>
      </c>
      <c r="I15" s="21"/>
      <c r="J15" s="21"/>
      <c r="K15" s="22"/>
      <c r="L15" s="18"/>
    </row>
    <row r="16" spans="1:12" ht="75" hidden="1" x14ac:dyDescent="0.25">
      <c r="A16" s="139"/>
      <c r="B16" s="19" t="s">
        <v>3</v>
      </c>
      <c r="C16" s="23" t="s">
        <v>543</v>
      </c>
      <c r="D16" s="172"/>
      <c r="E16" s="172"/>
      <c r="F16" s="20">
        <v>120</v>
      </c>
      <c r="G16" s="20">
        <v>240</v>
      </c>
      <c r="H16" s="16">
        <f t="shared" si="0"/>
        <v>180</v>
      </c>
      <c r="I16" s="21"/>
      <c r="J16" s="21"/>
      <c r="K16" s="22"/>
      <c r="L16" s="18"/>
    </row>
    <row r="17" spans="1:12" ht="120" customHeight="1" x14ac:dyDescent="0.25">
      <c r="A17" s="144">
        <v>2</v>
      </c>
      <c r="B17" s="171" t="s">
        <v>542</v>
      </c>
      <c r="C17" s="171"/>
      <c r="D17" s="167" t="s">
        <v>218</v>
      </c>
      <c r="E17" s="168"/>
      <c r="F17" s="16">
        <f>SUM(F18:F24)</f>
        <v>410</v>
      </c>
      <c r="G17" s="16">
        <f>SUM(G18:G24)</f>
        <v>820</v>
      </c>
      <c r="H17" s="16">
        <f t="shared" si="0"/>
        <v>615</v>
      </c>
      <c r="I17" s="16">
        <v>6000</v>
      </c>
      <c r="J17" s="16">
        <v>1</v>
      </c>
      <c r="K17" s="17">
        <f>(J17*H17)/I17</f>
        <v>0.10249999999999999</v>
      </c>
      <c r="L17" s="145" t="s">
        <v>507</v>
      </c>
    </row>
    <row r="18" spans="1:12" ht="75" hidden="1" x14ac:dyDescent="0.25">
      <c r="A18" s="72"/>
      <c r="B18" s="19" t="s">
        <v>3</v>
      </c>
      <c r="C18" s="23" t="s">
        <v>541</v>
      </c>
      <c r="D18" s="172"/>
      <c r="E18" s="172"/>
      <c r="F18" s="20">
        <v>60</v>
      </c>
      <c r="G18" s="20">
        <v>120</v>
      </c>
      <c r="H18" s="16">
        <f t="shared" si="0"/>
        <v>90</v>
      </c>
      <c r="I18" s="21"/>
      <c r="J18" s="21"/>
      <c r="K18" s="22"/>
      <c r="L18" s="26"/>
    </row>
    <row r="19" spans="1:12" ht="75" hidden="1" x14ac:dyDescent="0.25">
      <c r="A19" s="127"/>
      <c r="B19" s="19" t="s">
        <v>3</v>
      </c>
      <c r="C19" s="23" t="s">
        <v>540</v>
      </c>
      <c r="D19" s="172"/>
      <c r="E19" s="172"/>
      <c r="F19" s="20">
        <v>5</v>
      </c>
      <c r="G19" s="20">
        <v>10</v>
      </c>
      <c r="H19" s="16">
        <f t="shared" si="0"/>
        <v>7.5</v>
      </c>
      <c r="I19" s="21"/>
      <c r="J19" s="21"/>
      <c r="K19" s="22"/>
      <c r="L19" s="26"/>
    </row>
    <row r="20" spans="1:12" ht="60" hidden="1" x14ac:dyDescent="0.25">
      <c r="A20" s="72"/>
      <c r="B20" s="19" t="s">
        <v>3</v>
      </c>
      <c r="C20" s="23" t="s">
        <v>539</v>
      </c>
      <c r="D20" s="172"/>
      <c r="E20" s="172"/>
      <c r="F20" s="20">
        <v>30</v>
      </c>
      <c r="G20" s="20">
        <v>60</v>
      </c>
      <c r="H20" s="16">
        <f t="shared" si="0"/>
        <v>45</v>
      </c>
      <c r="I20" s="21"/>
      <c r="J20" s="21"/>
      <c r="K20" s="22"/>
      <c r="L20" s="26"/>
    </row>
    <row r="21" spans="1:12" ht="32.25" hidden="1" customHeight="1" x14ac:dyDescent="0.25">
      <c r="A21" s="128"/>
      <c r="B21" s="59" t="s">
        <v>3</v>
      </c>
      <c r="C21" s="66" t="s">
        <v>538</v>
      </c>
      <c r="D21" s="169"/>
      <c r="E21" s="169"/>
      <c r="F21" s="61">
        <v>120</v>
      </c>
      <c r="G21" s="61">
        <v>240</v>
      </c>
      <c r="H21" s="62">
        <f t="shared" si="0"/>
        <v>180</v>
      </c>
      <c r="I21" s="63"/>
      <c r="J21" s="63"/>
      <c r="K21" s="64"/>
      <c r="L21" s="136"/>
    </row>
    <row r="22" spans="1:12" ht="45" hidden="1" x14ac:dyDescent="0.25">
      <c r="A22" s="72"/>
      <c r="B22" s="19" t="s">
        <v>3</v>
      </c>
      <c r="C22" s="23" t="s">
        <v>537</v>
      </c>
      <c r="D22" s="172"/>
      <c r="E22" s="172"/>
      <c r="F22" s="20">
        <v>120</v>
      </c>
      <c r="G22" s="20">
        <v>240</v>
      </c>
      <c r="H22" s="16">
        <f t="shared" si="0"/>
        <v>180</v>
      </c>
      <c r="I22" s="21"/>
      <c r="J22" s="21"/>
      <c r="K22" s="22"/>
      <c r="L22" s="74" t="s">
        <v>536</v>
      </c>
    </row>
    <row r="23" spans="1:12" ht="60" hidden="1" x14ac:dyDescent="0.25">
      <c r="A23" s="72"/>
      <c r="B23" s="19" t="s">
        <v>3</v>
      </c>
      <c r="C23" s="23" t="s">
        <v>535</v>
      </c>
      <c r="D23" s="172"/>
      <c r="E23" s="172"/>
      <c r="F23" s="20">
        <v>15</v>
      </c>
      <c r="G23" s="20">
        <v>30</v>
      </c>
      <c r="H23" s="16">
        <f t="shared" si="0"/>
        <v>22.5</v>
      </c>
      <c r="I23" s="21"/>
      <c r="J23" s="21"/>
      <c r="K23" s="22"/>
      <c r="L23" s="18"/>
    </row>
    <row r="24" spans="1:12" ht="75" hidden="1" x14ac:dyDescent="0.25">
      <c r="A24" s="127"/>
      <c r="B24" s="19" t="s">
        <v>3</v>
      </c>
      <c r="C24" s="23" t="s">
        <v>534</v>
      </c>
      <c r="D24" s="172"/>
      <c r="E24" s="172"/>
      <c r="F24" s="20">
        <v>60</v>
      </c>
      <c r="G24" s="20">
        <v>120</v>
      </c>
      <c r="H24" s="16">
        <f t="shared" si="0"/>
        <v>90</v>
      </c>
      <c r="I24" s="21"/>
      <c r="J24" s="21"/>
      <c r="K24" s="22"/>
      <c r="L24" s="18"/>
    </row>
    <row r="25" spans="1:12" ht="120.75" customHeight="1" x14ac:dyDescent="0.25">
      <c r="A25" s="127">
        <v>3</v>
      </c>
      <c r="B25" s="171" t="s">
        <v>533</v>
      </c>
      <c r="C25" s="171"/>
      <c r="D25" s="167" t="s">
        <v>218</v>
      </c>
      <c r="E25" s="168"/>
      <c r="F25" s="16">
        <f>SUM(F26:F32)</f>
        <v>555</v>
      </c>
      <c r="G25" s="16">
        <f>SUM(G26:G32)</f>
        <v>1110</v>
      </c>
      <c r="H25" s="16">
        <f t="shared" si="0"/>
        <v>832.5</v>
      </c>
      <c r="I25" s="16">
        <v>72000</v>
      </c>
      <c r="J25" s="16">
        <v>1</v>
      </c>
      <c r="K25" s="17">
        <f>(J25*H25)/I25</f>
        <v>1.15625E-2</v>
      </c>
      <c r="L25" s="130" t="s">
        <v>532</v>
      </c>
    </row>
    <row r="26" spans="1:12" ht="75" hidden="1" x14ac:dyDescent="0.25">
      <c r="A26" s="128"/>
      <c r="B26" s="59" t="s">
        <v>3</v>
      </c>
      <c r="C26" s="66" t="s">
        <v>531</v>
      </c>
      <c r="D26" s="169"/>
      <c r="E26" s="169"/>
      <c r="F26" s="61">
        <v>150</v>
      </c>
      <c r="G26" s="61">
        <v>300</v>
      </c>
      <c r="H26" s="62">
        <f t="shared" si="0"/>
        <v>225</v>
      </c>
      <c r="I26" s="63"/>
      <c r="J26" s="63"/>
      <c r="K26" s="64"/>
      <c r="L26" s="65"/>
    </row>
    <row r="27" spans="1:12" ht="75" hidden="1" x14ac:dyDescent="0.25">
      <c r="A27" s="72"/>
      <c r="B27" s="19" t="s">
        <v>3</v>
      </c>
      <c r="C27" s="23" t="s">
        <v>530</v>
      </c>
      <c r="D27" s="172"/>
      <c r="E27" s="172"/>
      <c r="F27" s="20">
        <v>15</v>
      </c>
      <c r="G27" s="20">
        <v>30</v>
      </c>
      <c r="H27" s="16">
        <f t="shared" si="0"/>
        <v>22.5</v>
      </c>
      <c r="I27" s="21"/>
      <c r="J27" s="21"/>
      <c r="K27" s="22"/>
      <c r="L27" s="18"/>
    </row>
    <row r="28" spans="1:12" ht="60" hidden="1" x14ac:dyDescent="0.25">
      <c r="A28" s="127"/>
      <c r="B28" s="19" t="s">
        <v>3</v>
      </c>
      <c r="C28" s="23" t="s">
        <v>529</v>
      </c>
      <c r="D28" s="172"/>
      <c r="E28" s="172"/>
      <c r="F28" s="20">
        <v>60</v>
      </c>
      <c r="G28" s="20">
        <v>120</v>
      </c>
      <c r="H28" s="16">
        <f t="shared" si="0"/>
        <v>90</v>
      </c>
      <c r="I28" s="21"/>
      <c r="J28" s="21"/>
      <c r="K28" s="22"/>
      <c r="L28" s="18"/>
    </row>
    <row r="29" spans="1:12" ht="45" hidden="1" x14ac:dyDescent="0.25">
      <c r="A29" s="72"/>
      <c r="B29" s="19" t="s">
        <v>3</v>
      </c>
      <c r="C29" s="23" t="s">
        <v>528</v>
      </c>
      <c r="D29" s="172"/>
      <c r="E29" s="172"/>
      <c r="F29" s="20">
        <v>60</v>
      </c>
      <c r="G29" s="20">
        <v>120</v>
      </c>
      <c r="H29" s="16">
        <f t="shared" si="0"/>
        <v>90</v>
      </c>
      <c r="I29" s="21"/>
      <c r="J29" s="21"/>
      <c r="K29" s="22"/>
      <c r="L29" s="18"/>
    </row>
    <row r="30" spans="1:12" ht="45" hidden="1" x14ac:dyDescent="0.25">
      <c r="A30" s="72"/>
      <c r="B30" s="19" t="s">
        <v>3</v>
      </c>
      <c r="C30" s="23" t="s">
        <v>527</v>
      </c>
      <c r="D30" s="172"/>
      <c r="E30" s="172"/>
      <c r="F30" s="20">
        <v>120</v>
      </c>
      <c r="G30" s="20">
        <v>240</v>
      </c>
      <c r="H30" s="16">
        <f t="shared" si="0"/>
        <v>180</v>
      </c>
      <c r="I30" s="21"/>
      <c r="J30" s="21"/>
      <c r="K30" s="22"/>
      <c r="L30" s="18"/>
    </row>
    <row r="31" spans="1:12" ht="60" hidden="1" x14ac:dyDescent="0.25">
      <c r="A31" s="72"/>
      <c r="B31" s="19" t="s">
        <v>3</v>
      </c>
      <c r="C31" s="23" t="s">
        <v>526</v>
      </c>
      <c r="D31" s="172"/>
      <c r="E31" s="172"/>
      <c r="F31" s="20">
        <v>30</v>
      </c>
      <c r="G31" s="20">
        <v>60</v>
      </c>
      <c r="H31" s="16">
        <f t="shared" si="0"/>
        <v>45</v>
      </c>
      <c r="I31" s="21"/>
      <c r="J31" s="21"/>
      <c r="K31" s="22"/>
      <c r="L31" s="18"/>
    </row>
    <row r="32" spans="1:12" ht="75" hidden="1" x14ac:dyDescent="0.25">
      <c r="A32" s="139"/>
      <c r="B32" s="19" t="s">
        <v>3</v>
      </c>
      <c r="C32" s="23" t="s">
        <v>525</v>
      </c>
      <c r="D32" s="172"/>
      <c r="E32" s="172"/>
      <c r="F32" s="20">
        <v>120</v>
      </c>
      <c r="G32" s="20">
        <v>240</v>
      </c>
      <c r="H32" s="16">
        <f t="shared" si="0"/>
        <v>180</v>
      </c>
      <c r="I32" s="21"/>
      <c r="J32" s="21"/>
      <c r="K32" s="22"/>
      <c r="L32" s="18"/>
    </row>
    <row r="33" spans="1:12" ht="122.25" customHeight="1" x14ac:dyDescent="0.25">
      <c r="A33" s="127">
        <v>4</v>
      </c>
      <c r="B33" s="171" t="s">
        <v>524</v>
      </c>
      <c r="C33" s="171"/>
      <c r="D33" s="167" t="s">
        <v>218</v>
      </c>
      <c r="E33" s="168"/>
      <c r="F33" s="16">
        <f>SUM(F34:F40)</f>
        <v>945</v>
      </c>
      <c r="G33" s="16">
        <f>SUM(G34:G40)</f>
        <v>1890</v>
      </c>
      <c r="H33" s="16">
        <f t="shared" si="0"/>
        <v>1417.5</v>
      </c>
      <c r="I33" s="16">
        <v>72000</v>
      </c>
      <c r="J33" s="16">
        <v>1</v>
      </c>
      <c r="K33" s="17">
        <f>(J33*H33)/I33</f>
        <v>1.96875E-2</v>
      </c>
      <c r="L33" s="18"/>
    </row>
    <row r="34" spans="1:12" ht="61.5" hidden="1" customHeight="1" x14ac:dyDescent="0.25">
      <c r="A34" s="127"/>
      <c r="B34" s="19" t="s">
        <v>3</v>
      </c>
      <c r="C34" s="23" t="s">
        <v>523</v>
      </c>
      <c r="D34" s="172"/>
      <c r="E34" s="172"/>
      <c r="F34" s="20">
        <v>150</v>
      </c>
      <c r="G34" s="20">
        <v>300</v>
      </c>
      <c r="H34" s="16">
        <f t="shared" si="0"/>
        <v>225</v>
      </c>
      <c r="I34" s="21"/>
      <c r="J34" s="21"/>
      <c r="K34" s="22"/>
      <c r="L34" s="18"/>
    </row>
    <row r="35" spans="1:12" ht="75" hidden="1" x14ac:dyDescent="0.25">
      <c r="A35" s="72"/>
      <c r="B35" s="19" t="s">
        <v>3</v>
      </c>
      <c r="C35" s="23" t="s">
        <v>522</v>
      </c>
      <c r="D35" s="172"/>
      <c r="E35" s="172"/>
      <c r="F35" s="20">
        <v>15</v>
      </c>
      <c r="G35" s="20">
        <v>30</v>
      </c>
      <c r="H35" s="16">
        <f t="shared" si="0"/>
        <v>22.5</v>
      </c>
      <c r="I35" s="21"/>
      <c r="J35" s="21"/>
      <c r="K35" s="22"/>
      <c r="L35" s="18"/>
    </row>
    <row r="36" spans="1:12" ht="60" hidden="1" x14ac:dyDescent="0.25">
      <c r="A36" s="72"/>
      <c r="B36" s="19" t="s">
        <v>3</v>
      </c>
      <c r="C36" s="23" t="s">
        <v>521</v>
      </c>
      <c r="D36" s="172"/>
      <c r="E36" s="172"/>
      <c r="F36" s="20">
        <v>60</v>
      </c>
      <c r="G36" s="20">
        <v>120</v>
      </c>
      <c r="H36" s="16">
        <f t="shared" si="0"/>
        <v>90</v>
      </c>
      <c r="I36" s="21"/>
      <c r="J36" s="21"/>
      <c r="K36" s="22"/>
      <c r="L36" s="18"/>
    </row>
    <row r="37" spans="1:12" ht="30.95" hidden="1" customHeight="1" x14ac:dyDescent="0.25">
      <c r="A37" s="128"/>
      <c r="B37" s="59" t="s">
        <v>3</v>
      </c>
      <c r="C37" s="66" t="s">
        <v>520</v>
      </c>
      <c r="D37" s="169"/>
      <c r="E37" s="169"/>
      <c r="F37" s="61">
        <v>150</v>
      </c>
      <c r="G37" s="61">
        <v>300</v>
      </c>
      <c r="H37" s="62">
        <f t="shared" si="0"/>
        <v>225</v>
      </c>
      <c r="I37" s="63"/>
      <c r="J37" s="63"/>
      <c r="K37" s="64"/>
      <c r="L37" s="65"/>
    </row>
    <row r="38" spans="1:12" ht="30" hidden="1" x14ac:dyDescent="0.25">
      <c r="A38" s="72"/>
      <c r="B38" s="19" t="s">
        <v>3</v>
      </c>
      <c r="C38" s="23" t="s">
        <v>519</v>
      </c>
      <c r="D38" s="172"/>
      <c r="E38" s="172"/>
      <c r="F38" s="20">
        <v>300</v>
      </c>
      <c r="G38" s="20">
        <v>600</v>
      </c>
      <c r="H38" s="16">
        <f t="shared" si="0"/>
        <v>450</v>
      </c>
      <c r="I38" s="21"/>
      <c r="J38" s="21"/>
      <c r="K38" s="22"/>
      <c r="L38" s="18"/>
    </row>
    <row r="39" spans="1:12" ht="47.25" hidden="1" customHeight="1" x14ac:dyDescent="0.25">
      <c r="A39" s="127"/>
      <c r="B39" s="19" t="s">
        <v>3</v>
      </c>
      <c r="C39" s="23" t="s">
        <v>518</v>
      </c>
      <c r="D39" s="172"/>
      <c r="E39" s="172"/>
      <c r="F39" s="20">
        <v>120</v>
      </c>
      <c r="G39" s="20">
        <v>240</v>
      </c>
      <c r="H39" s="16">
        <f t="shared" si="0"/>
        <v>180</v>
      </c>
      <c r="I39" s="21"/>
      <c r="J39" s="21"/>
      <c r="K39" s="22"/>
      <c r="L39" s="18"/>
    </row>
    <row r="40" spans="1:12" ht="75" hidden="1" x14ac:dyDescent="0.25">
      <c r="A40" s="139"/>
      <c r="B40" s="19" t="s">
        <v>3</v>
      </c>
      <c r="C40" s="23" t="s">
        <v>517</v>
      </c>
      <c r="D40" s="172"/>
      <c r="E40" s="172"/>
      <c r="F40" s="20">
        <v>150</v>
      </c>
      <c r="G40" s="20">
        <v>300</v>
      </c>
      <c r="H40" s="16">
        <f t="shared" si="0"/>
        <v>225</v>
      </c>
      <c r="I40" s="21"/>
      <c r="J40" s="21"/>
      <c r="K40" s="22"/>
      <c r="L40" s="18"/>
    </row>
    <row r="41" spans="1:12" ht="121.5" customHeight="1" x14ac:dyDescent="0.25">
      <c r="A41" s="144">
        <v>5</v>
      </c>
      <c r="B41" s="171" t="s">
        <v>516</v>
      </c>
      <c r="C41" s="171"/>
      <c r="D41" s="167" t="s">
        <v>218</v>
      </c>
      <c r="E41" s="168"/>
      <c r="F41" s="16">
        <f>SUM(F42:F48)</f>
        <v>555</v>
      </c>
      <c r="G41" s="16">
        <f>SUM(G42:G48)</f>
        <v>1110</v>
      </c>
      <c r="H41" s="16">
        <f t="shared" si="0"/>
        <v>832.5</v>
      </c>
      <c r="I41" s="16">
        <v>72000</v>
      </c>
      <c r="J41" s="16">
        <v>1</v>
      </c>
      <c r="K41" s="17">
        <f>(J41*H41)/I41</f>
        <v>1.15625E-2</v>
      </c>
      <c r="L41" s="18"/>
    </row>
    <row r="42" spans="1:12" ht="90" hidden="1" x14ac:dyDescent="0.25">
      <c r="A42" s="128"/>
      <c r="B42" s="59" t="s">
        <v>3</v>
      </c>
      <c r="C42" s="66" t="s">
        <v>515</v>
      </c>
      <c r="D42" s="169"/>
      <c r="E42" s="169"/>
      <c r="F42" s="61">
        <v>150</v>
      </c>
      <c r="G42" s="61">
        <v>300</v>
      </c>
      <c r="H42" s="62">
        <f t="shared" si="0"/>
        <v>225</v>
      </c>
      <c r="I42" s="63"/>
      <c r="J42" s="63"/>
      <c r="K42" s="64"/>
      <c r="L42" s="65"/>
    </row>
    <row r="43" spans="1:12" ht="61.5" hidden="1" customHeight="1" x14ac:dyDescent="0.25">
      <c r="A43" s="127"/>
      <c r="B43" s="19" t="s">
        <v>3</v>
      </c>
      <c r="C43" s="23" t="s">
        <v>514</v>
      </c>
      <c r="D43" s="172"/>
      <c r="E43" s="172"/>
      <c r="F43" s="20">
        <v>15</v>
      </c>
      <c r="G43" s="20">
        <v>30</v>
      </c>
      <c r="H43" s="16">
        <f t="shared" si="0"/>
        <v>22.5</v>
      </c>
      <c r="I43" s="21"/>
      <c r="J43" s="21"/>
      <c r="K43" s="22"/>
      <c r="L43" s="18"/>
    </row>
    <row r="44" spans="1:12" ht="75" hidden="1" x14ac:dyDescent="0.25">
      <c r="A44" s="72"/>
      <c r="B44" s="19" t="s">
        <v>3</v>
      </c>
      <c r="C44" s="23" t="s">
        <v>513</v>
      </c>
      <c r="D44" s="172"/>
      <c r="E44" s="172"/>
      <c r="F44" s="20">
        <v>60</v>
      </c>
      <c r="G44" s="20">
        <v>120</v>
      </c>
      <c r="H44" s="16">
        <f t="shared" si="0"/>
        <v>90</v>
      </c>
      <c r="I44" s="21"/>
      <c r="J44" s="21"/>
      <c r="K44" s="22"/>
      <c r="L44" s="18"/>
    </row>
    <row r="45" spans="1:12" ht="60" hidden="1" x14ac:dyDescent="0.25">
      <c r="A45" s="72"/>
      <c r="B45" s="19" t="s">
        <v>3</v>
      </c>
      <c r="C45" s="23" t="s">
        <v>512</v>
      </c>
      <c r="D45" s="172"/>
      <c r="E45" s="172"/>
      <c r="F45" s="20">
        <v>60</v>
      </c>
      <c r="G45" s="20">
        <v>120</v>
      </c>
      <c r="H45" s="16">
        <f t="shared" si="0"/>
        <v>90</v>
      </c>
      <c r="I45" s="21"/>
      <c r="J45" s="21"/>
      <c r="K45" s="22"/>
      <c r="L45" s="18"/>
    </row>
    <row r="46" spans="1:12" ht="60" hidden="1" x14ac:dyDescent="0.25">
      <c r="A46" s="72"/>
      <c r="B46" s="19" t="s">
        <v>3</v>
      </c>
      <c r="C46" s="23" t="s">
        <v>511</v>
      </c>
      <c r="D46" s="172"/>
      <c r="E46" s="172"/>
      <c r="F46" s="20">
        <v>120</v>
      </c>
      <c r="G46" s="20">
        <v>240</v>
      </c>
      <c r="H46" s="16">
        <f t="shared" si="0"/>
        <v>180</v>
      </c>
      <c r="I46" s="21"/>
      <c r="J46" s="21"/>
      <c r="K46" s="22"/>
      <c r="L46" s="18"/>
    </row>
    <row r="47" spans="1:12" ht="60" hidden="1" x14ac:dyDescent="0.25">
      <c r="A47" s="128"/>
      <c r="B47" s="59" t="s">
        <v>3</v>
      </c>
      <c r="C47" s="66" t="s">
        <v>510</v>
      </c>
      <c r="D47" s="169"/>
      <c r="E47" s="169"/>
      <c r="F47" s="61">
        <v>30</v>
      </c>
      <c r="G47" s="61">
        <v>60</v>
      </c>
      <c r="H47" s="62">
        <f t="shared" si="0"/>
        <v>45</v>
      </c>
      <c r="I47" s="63"/>
      <c r="J47" s="63"/>
      <c r="K47" s="64"/>
      <c r="L47" s="65"/>
    </row>
    <row r="48" spans="1:12" ht="90" hidden="1" x14ac:dyDescent="0.25">
      <c r="A48" s="127"/>
      <c r="B48" s="19" t="s">
        <v>3</v>
      </c>
      <c r="C48" s="23" t="s">
        <v>509</v>
      </c>
      <c r="D48" s="172"/>
      <c r="E48" s="172"/>
      <c r="F48" s="20">
        <v>120</v>
      </c>
      <c r="G48" s="20">
        <v>240</v>
      </c>
      <c r="H48" s="16">
        <f t="shared" si="0"/>
        <v>180</v>
      </c>
      <c r="I48" s="21"/>
      <c r="J48" s="21"/>
      <c r="K48" s="22"/>
      <c r="L48" s="18"/>
    </row>
    <row r="49" spans="1:12" ht="122.25" customHeight="1" x14ac:dyDescent="0.25">
      <c r="A49" s="127">
        <v>6</v>
      </c>
      <c r="B49" s="171" t="s">
        <v>508</v>
      </c>
      <c r="C49" s="171"/>
      <c r="D49" s="167" t="s">
        <v>218</v>
      </c>
      <c r="E49" s="168"/>
      <c r="F49" s="16">
        <f>SUM(F50:F56)</f>
        <v>410</v>
      </c>
      <c r="G49" s="16">
        <f>SUM(G50:G56)</f>
        <v>820</v>
      </c>
      <c r="H49" s="16">
        <f t="shared" si="0"/>
        <v>615</v>
      </c>
      <c r="I49" s="16">
        <v>6000</v>
      </c>
      <c r="J49" s="16">
        <v>1</v>
      </c>
      <c r="K49" s="17">
        <f>(J49*H49)/I49</f>
        <v>0.10249999999999999</v>
      </c>
      <c r="L49" s="130" t="s">
        <v>507</v>
      </c>
    </row>
    <row r="50" spans="1:12" ht="78.75" hidden="1" customHeight="1" x14ac:dyDescent="0.25">
      <c r="A50" s="128"/>
      <c r="B50" s="59" t="s">
        <v>3</v>
      </c>
      <c r="C50" s="66" t="s">
        <v>506</v>
      </c>
      <c r="D50" s="179"/>
      <c r="E50" s="179"/>
      <c r="F50" s="61">
        <v>60</v>
      </c>
      <c r="G50" s="61">
        <v>120</v>
      </c>
      <c r="H50" s="62">
        <f t="shared" si="0"/>
        <v>90</v>
      </c>
      <c r="I50" s="63"/>
      <c r="J50" s="63"/>
      <c r="K50" s="64"/>
      <c r="L50" s="65"/>
    </row>
    <row r="51" spans="1:12" ht="90" hidden="1" x14ac:dyDescent="0.25">
      <c r="A51" s="72"/>
      <c r="B51" s="19" t="s">
        <v>3</v>
      </c>
      <c r="C51" s="23" t="s">
        <v>505</v>
      </c>
      <c r="D51" s="168"/>
      <c r="E51" s="168"/>
      <c r="F51" s="20">
        <v>5</v>
      </c>
      <c r="G51" s="20">
        <v>10</v>
      </c>
      <c r="H51" s="16"/>
      <c r="I51" s="21"/>
      <c r="J51" s="21"/>
      <c r="K51" s="22"/>
      <c r="L51" s="18"/>
    </row>
    <row r="52" spans="1:12" ht="63.75" hidden="1" customHeight="1" x14ac:dyDescent="0.25">
      <c r="A52" s="127"/>
      <c r="B52" s="19" t="s">
        <v>3</v>
      </c>
      <c r="C52" s="23" t="s">
        <v>504</v>
      </c>
      <c r="D52" s="168"/>
      <c r="E52" s="168"/>
      <c r="F52" s="20">
        <v>30</v>
      </c>
      <c r="G52" s="20">
        <v>60</v>
      </c>
      <c r="H52" s="16">
        <f t="shared" ref="H52:H115" si="1">AVERAGE(F52:G52)</f>
        <v>45</v>
      </c>
      <c r="I52" s="21"/>
      <c r="J52" s="21"/>
      <c r="K52" s="22"/>
      <c r="L52" s="18"/>
    </row>
    <row r="53" spans="1:12" ht="45" hidden="1" x14ac:dyDescent="0.25">
      <c r="A53" s="127"/>
      <c r="B53" s="19" t="s">
        <v>3</v>
      </c>
      <c r="C53" s="23" t="s">
        <v>503</v>
      </c>
      <c r="D53" s="168"/>
      <c r="E53" s="168"/>
      <c r="F53" s="20">
        <v>120</v>
      </c>
      <c r="G53" s="20">
        <v>240</v>
      </c>
      <c r="H53" s="16">
        <f t="shared" si="1"/>
        <v>180</v>
      </c>
      <c r="I53" s="21"/>
      <c r="J53" s="21"/>
      <c r="K53" s="22"/>
      <c r="L53" s="18"/>
    </row>
    <row r="54" spans="1:12" ht="45" hidden="1" x14ac:dyDescent="0.25">
      <c r="A54" s="72"/>
      <c r="B54" s="19" t="s">
        <v>3</v>
      </c>
      <c r="C54" s="23" t="s">
        <v>502</v>
      </c>
      <c r="D54" s="168"/>
      <c r="E54" s="168"/>
      <c r="F54" s="20">
        <v>120</v>
      </c>
      <c r="G54" s="20">
        <v>240</v>
      </c>
      <c r="H54" s="16">
        <f t="shared" si="1"/>
        <v>180</v>
      </c>
      <c r="I54" s="21"/>
      <c r="J54" s="21"/>
      <c r="K54" s="22"/>
      <c r="L54" s="74" t="s">
        <v>435</v>
      </c>
    </row>
    <row r="55" spans="1:12" ht="60" hidden="1" x14ac:dyDescent="0.25">
      <c r="A55" s="128"/>
      <c r="B55" s="59" t="s">
        <v>3</v>
      </c>
      <c r="C55" s="66" t="s">
        <v>501</v>
      </c>
      <c r="D55" s="179"/>
      <c r="E55" s="179"/>
      <c r="F55" s="61">
        <v>15</v>
      </c>
      <c r="G55" s="61">
        <v>30</v>
      </c>
      <c r="H55" s="62">
        <f t="shared" si="1"/>
        <v>22.5</v>
      </c>
      <c r="I55" s="63"/>
      <c r="J55" s="63"/>
      <c r="K55" s="64"/>
      <c r="L55" s="65"/>
    </row>
    <row r="56" spans="1:12" ht="90" hidden="1" x14ac:dyDescent="0.25">
      <c r="A56" s="139"/>
      <c r="B56" s="19" t="s">
        <v>3</v>
      </c>
      <c r="C56" s="23" t="s">
        <v>500</v>
      </c>
      <c r="D56" s="168"/>
      <c r="E56" s="168"/>
      <c r="F56" s="20">
        <v>60</v>
      </c>
      <c r="G56" s="20">
        <v>120</v>
      </c>
      <c r="H56" s="16">
        <f t="shared" si="1"/>
        <v>90</v>
      </c>
      <c r="I56" s="21"/>
      <c r="J56" s="21"/>
      <c r="K56" s="22"/>
      <c r="L56" s="18"/>
    </row>
    <row r="57" spans="1:12" ht="137.1" customHeight="1" x14ac:dyDescent="0.25">
      <c r="A57" s="144">
        <v>7</v>
      </c>
      <c r="B57" s="171" t="s">
        <v>499</v>
      </c>
      <c r="C57" s="171"/>
      <c r="D57" s="167" t="s">
        <v>218</v>
      </c>
      <c r="E57" s="168"/>
      <c r="F57" s="16">
        <f>SUM(F58:F64)</f>
        <v>555</v>
      </c>
      <c r="G57" s="16">
        <f>SUM(G58:G64)</f>
        <v>1110</v>
      </c>
      <c r="H57" s="16">
        <f t="shared" si="1"/>
        <v>832.5</v>
      </c>
      <c r="I57" s="16">
        <v>72000</v>
      </c>
      <c r="J57" s="16">
        <v>1</v>
      </c>
      <c r="K57" s="17">
        <f>(J57*H57)/I57</f>
        <v>1.15625E-2</v>
      </c>
      <c r="L57" s="145" t="s">
        <v>498</v>
      </c>
    </row>
    <row r="58" spans="1:12" ht="90" hidden="1" x14ac:dyDescent="0.25">
      <c r="A58" s="128"/>
      <c r="B58" s="59" t="s">
        <v>3</v>
      </c>
      <c r="C58" s="66" t="s">
        <v>497</v>
      </c>
      <c r="D58" s="179"/>
      <c r="E58" s="179"/>
      <c r="F58" s="61">
        <v>150</v>
      </c>
      <c r="G58" s="61">
        <v>300</v>
      </c>
      <c r="H58" s="62">
        <f t="shared" si="1"/>
        <v>225</v>
      </c>
      <c r="I58" s="63"/>
      <c r="J58" s="63"/>
      <c r="K58" s="64"/>
      <c r="L58" s="65"/>
    </row>
    <row r="59" spans="1:12" ht="90" hidden="1" x14ac:dyDescent="0.25">
      <c r="A59" s="127"/>
      <c r="B59" s="19" t="s">
        <v>3</v>
      </c>
      <c r="C59" s="23" t="s">
        <v>496</v>
      </c>
      <c r="D59" s="168"/>
      <c r="E59" s="168"/>
      <c r="F59" s="20">
        <v>15</v>
      </c>
      <c r="G59" s="20">
        <v>30</v>
      </c>
      <c r="H59" s="16">
        <f t="shared" si="1"/>
        <v>22.5</v>
      </c>
      <c r="I59" s="21"/>
      <c r="J59" s="21"/>
      <c r="K59" s="22"/>
      <c r="L59" s="18"/>
    </row>
    <row r="60" spans="1:12" ht="60" hidden="1" x14ac:dyDescent="0.25">
      <c r="A60" s="127"/>
      <c r="B60" s="19" t="s">
        <v>3</v>
      </c>
      <c r="C60" s="23" t="s">
        <v>495</v>
      </c>
      <c r="D60" s="168"/>
      <c r="E60" s="168"/>
      <c r="F60" s="20">
        <v>60</v>
      </c>
      <c r="G60" s="20">
        <v>120</v>
      </c>
      <c r="H60" s="16">
        <f t="shared" si="1"/>
        <v>90</v>
      </c>
      <c r="I60" s="21"/>
      <c r="J60" s="21"/>
      <c r="K60" s="22"/>
      <c r="L60" s="18"/>
    </row>
    <row r="61" spans="1:12" ht="60" hidden="1" x14ac:dyDescent="0.25">
      <c r="A61" s="72"/>
      <c r="B61" s="19" t="s">
        <v>3</v>
      </c>
      <c r="C61" s="23" t="s">
        <v>494</v>
      </c>
      <c r="D61" s="168"/>
      <c r="E61" s="168"/>
      <c r="F61" s="20">
        <v>60</v>
      </c>
      <c r="G61" s="20">
        <v>120</v>
      </c>
      <c r="H61" s="16">
        <f t="shared" si="1"/>
        <v>90</v>
      </c>
      <c r="I61" s="21"/>
      <c r="J61" s="21"/>
      <c r="K61" s="22"/>
      <c r="L61" s="18"/>
    </row>
    <row r="62" spans="1:12" ht="60" hidden="1" x14ac:dyDescent="0.25">
      <c r="A62" s="72"/>
      <c r="B62" s="19" t="s">
        <v>3</v>
      </c>
      <c r="C62" s="23" t="s">
        <v>493</v>
      </c>
      <c r="D62" s="168"/>
      <c r="E62" s="168"/>
      <c r="F62" s="20">
        <v>120</v>
      </c>
      <c r="G62" s="20">
        <v>240</v>
      </c>
      <c r="H62" s="16">
        <f t="shared" si="1"/>
        <v>180</v>
      </c>
      <c r="I62" s="21"/>
      <c r="J62" s="21"/>
      <c r="K62" s="22"/>
      <c r="L62" s="18"/>
    </row>
    <row r="63" spans="1:12" ht="75" hidden="1" x14ac:dyDescent="0.25">
      <c r="A63" s="128"/>
      <c r="B63" s="59" t="s">
        <v>3</v>
      </c>
      <c r="C63" s="66" t="s">
        <v>492</v>
      </c>
      <c r="D63" s="179"/>
      <c r="E63" s="179"/>
      <c r="F63" s="61">
        <v>30</v>
      </c>
      <c r="G63" s="61">
        <v>60</v>
      </c>
      <c r="H63" s="62">
        <f t="shared" si="1"/>
        <v>45</v>
      </c>
      <c r="I63" s="63"/>
      <c r="J63" s="63"/>
      <c r="K63" s="64"/>
      <c r="L63" s="65"/>
    </row>
    <row r="64" spans="1:12" ht="90" hidden="1" x14ac:dyDescent="0.25">
      <c r="A64" s="127"/>
      <c r="B64" s="19" t="s">
        <v>3</v>
      </c>
      <c r="C64" s="23" t="s">
        <v>491</v>
      </c>
      <c r="D64" s="168"/>
      <c r="E64" s="168"/>
      <c r="F64" s="20">
        <v>120</v>
      </c>
      <c r="G64" s="20">
        <v>240</v>
      </c>
      <c r="H64" s="16">
        <f t="shared" si="1"/>
        <v>180</v>
      </c>
      <c r="I64" s="21"/>
      <c r="J64" s="21"/>
      <c r="K64" s="22"/>
      <c r="L64" s="18"/>
    </row>
    <row r="65" spans="1:12" ht="126" customHeight="1" x14ac:dyDescent="0.25">
      <c r="A65" s="72">
        <v>8</v>
      </c>
      <c r="B65" s="171" t="s">
        <v>490</v>
      </c>
      <c r="C65" s="171"/>
      <c r="D65" s="167" t="s">
        <v>218</v>
      </c>
      <c r="E65" s="168"/>
      <c r="F65" s="16">
        <f>SUM(F66:F72)</f>
        <v>290</v>
      </c>
      <c r="G65" s="16">
        <f>SUM(G66:G72)</f>
        <v>580</v>
      </c>
      <c r="H65" s="16">
        <f t="shared" si="1"/>
        <v>435</v>
      </c>
      <c r="I65" s="16">
        <v>6000</v>
      </c>
      <c r="J65" s="16">
        <v>1</v>
      </c>
      <c r="K65" s="17">
        <f>(J65*H65)/I65</f>
        <v>7.2499999999999995E-2</v>
      </c>
      <c r="L65" s="18"/>
    </row>
    <row r="66" spans="1:12" ht="75.75" hidden="1" customHeight="1" x14ac:dyDescent="0.25">
      <c r="A66" s="72"/>
      <c r="B66" s="19" t="s">
        <v>3</v>
      </c>
      <c r="C66" s="23" t="s">
        <v>350</v>
      </c>
      <c r="D66" s="168"/>
      <c r="E66" s="168"/>
      <c r="F66" s="20">
        <v>60</v>
      </c>
      <c r="G66" s="20">
        <v>120</v>
      </c>
      <c r="H66" s="16">
        <f t="shared" si="1"/>
        <v>90</v>
      </c>
      <c r="I66" s="21"/>
      <c r="J66" s="21"/>
      <c r="K66" s="22"/>
      <c r="L66" s="18"/>
    </row>
    <row r="67" spans="1:12" ht="78" hidden="1" customHeight="1" x14ac:dyDescent="0.25">
      <c r="A67" s="128"/>
      <c r="B67" s="59" t="s">
        <v>3</v>
      </c>
      <c r="C67" s="66" t="s">
        <v>489</v>
      </c>
      <c r="D67" s="179"/>
      <c r="E67" s="179"/>
      <c r="F67" s="61">
        <v>5</v>
      </c>
      <c r="G67" s="61">
        <v>10</v>
      </c>
      <c r="H67" s="62">
        <f t="shared" si="1"/>
        <v>7.5</v>
      </c>
      <c r="I67" s="63"/>
      <c r="J67" s="63"/>
      <c r="K67" s="64"/>
      <c r="L67" s="65"/>
    </row>
    <row r="68" spans="1:12" ht="60" hidden="1" x14ac:dyDescent="0.25">
      <c r="A68" s="127"/>
      <c r="B68" s="19" t="s">
        <v>3</v>
      </c>
      <c r="C68" s="23" t="s">
        <v>488</v>
      </c>
      <c r="D68" s="168"/>
      <c r="E68" s="168"/>
      <c r="F68" s="20">
        <v>60</v>
      </c>
      <c r="G68" s="20">
        <v>120</v>
      </c>
      <c r="H68" s="16">
        <f t="shared" si="1"/>
        <v>90</v>
      </c>
      <c r="I68" s="21"/>
      <c r="J68" s="21"/>
      <c r="K68" s="22"/>
      <c r="L68" s="18"/>
    </row>
    <row r="69" spans="1:12" ht="45" hidden="1" x14ac:dyDescent="0.25">
      <c r="A69" s="72"/>
      <c r="B69" s="19" t="s">
        <v>3</v>
      </c>
      <c r="C69" s="23" t="s">
        <v>487</v>
      </c>
      <c r="D69" s="168"/>
      <c r="E69" s="168"/>
      <c r="F69" s="20">
        <v>30</v>
      </c>
      <c r="G69" s="20">
        <v>60</v>
      </c>
      <c r="H69" s="16">
        <f t="shared" si="1"/>
        <v>45</v>
      </c>
      <c r="I69" s="21"/>
      <c r="J69" s="21"/>
      <c r="K69" s="22"/>
      <c r="L69" s="18"/>
    </row>
    <row r="70" spans="1:12" ht="45" hidden="1" x14ac:dyDescent="0.25">
      <c r="A70" s="72"/>
      <c r="B70" s="19" t="s">
        <v>3</v>
      </c>
      <c r="C70" s="23" t="s">
        <v>486</v>
      </c>
      <c r="D70" s="168"/>
      <c r="E70" s="168"/>
      <c r="F70" s="20">
        <v>60</v>
      </c>
      <c r="G70" s="20">
        <v>120</v>
      </c>
      <c r="H70" s="16">
        <f t="shared" si="1"/>
        <v>90</v>
      </c>
      <c r="I70" s="21"/>
      <c r="J70" s="21"/>
      <c r="K70" s="22"/>
      <c r="L70" s="18"/>
    </row>
    <row r="71" spans="1:12" ht="60" hidden="1" x14ac:dyDescent="0.25">
      <c r="A71" s="72"/>
      <c r="B71" s="19" t="s">
        <v>3</v>
      </c>
      <c r="C71" s="23" t="s">
        <v>485</v>
      </c>
      <c r="D71" s="168"/>
      <c r="E71" s="168"/>
      <c r="F71" s="20">
        <v>15</v>
      </c>
      <c r="G71" s="20">
        <v>30</v>
      </c>
      <c r="H71" s="16">
        <f t="shared" si="1"/>
        <v>22.5</v>
      </c>
      <c r="I71" s="21"/>
      <c r="J71" s="21"/>
      <c r="K71" s="22"/>
      <c r="L71" s="18"/>
    </row>
    <row r="72" spans="1:12" ht="90" hidden="1" x14ac:dyDescent="0.25">
      <c r="A72" s="139"/>
      <c r="B72" s="19" t="s">
        <v>3</v>
      </c>
      <c r="C72" s="23" t="s">
        <v>484</v>
      </c>
      <c r="D72" s="168"/>
      <c r="E72" s="168"/>
      <c r="F72" s="20">
        <v>60</v>
      </c>
      <c r="G72" s="20">
        <v>120</v>
      </c>
      <c r="H72" s="16">
        <f t="shared" si="1"/>
        <v>90</v>
      </c>
      <c r="I72" s="21"/>
      <c r="J72" s="21"/>
      <c r="K72" s="22"/>
      <c r="L72" s="18"/>
    </row>
    <row r="73" spans="1:12" ht="137.25" customHeight="1" x14ac:dyDescent="0.25">
      <c r="A73" s="144">
        <v>9</v>
      </c>
      <c r="B73" s="171" t="s">
        <v>483</v>
      </c>
      <c r="C73" s="171"/>
      <c r="D73" s="167" t="s">
        <v>218</v>
      </c>
      <c r="E73" s="167"/>
      <c r="F73" s="16">
        <f>SUM(F74:F80)</f>
        <v>555</v>
      </c>
      <c r="G73" s="16">
        <f>SUM(G74:G80)</f>
        <v>1110</v>
      </c>
      <c r="H73" s="16">
        <f t="shared" si="1"/>
        <v>832.5</v>
      </c>
      <c r="I73" s="16">
        <v>72000</v>
      </c>
      <c r="J73" s="16">
        <v>1</v>
      </c>
      <c r="K73" s="17">
        <f>(J73*H73)/I73</f>
        <v>1.15625E-2</v>
      </c>
      <c r="L73" s="145" t="s">
        <v>482</v>
      </c>
    </row>
    <row r="74" spans="1:12" ht="75" hidden="1" x14ac:dyDescent="0.25">
      <c r="A74" s="72"/>
      <c r="B74" s="19" t="s">
        <v>3</v>
      </c>
      <c r="C74" s="23" t="s">
        <v>481</v>
      </c>
      <c r="D74" s="168"/>
      <c r="E74" s="168"/>
      <c r="F74" s="20">
        <v>150</v>
      </c>
      <c r="G74" s="20">
        <v>300</v>
      </c>
      <c r="H74" s="16">
        <f t="shared" si="1"/>
        <v>225</v>
      </c>
      <c r="I74" s="21"/>
      <c r="J74" s="21"/>
      <c r="K74" s="22"/>
      <c r="L74" s="18"/>
    </row>
    <row r="75" spans="1:12" ht="75" hidden="1" x14ac:dyDescent="0.25">
      <c r="A75" s="72"/>
      <c r="B75" s="19" t="s">
        <v>3</v>
      </c>
      <c r="C75" s="23" t="s">
        <v>480</v>
      </c>
      <c r="D75" s="168"/>
      <c r="E75" s="168"/>
      <c r="F75" s="20">
        <v>15</v>
      </c>
      <c r="G75" s="20">
        <v>30</v>
      </c>
      <c r="H75" s="16">
        <f t="shared" si="1"/>
        <v>22.5</v>
      </c>
      <c r="I75" s="21"/>
      <c r="J75" s="21"/>
      <c r="K75" s="22"/>
      <c r="L75" s="18"/>
    </row>
    <row r="76" spans="1:12" ht="60.95" hidden="1" customHeight="1" x14ac:dyDescent="0.25">
      <c r="A76" s="128"/>
      <c r="B76" s="59" t="s">
        <v>3</v>
      </c>
      <c r="C76" s="66" t="s">
        <v>479</v>
      </c>
      <c r="D76" s="179"/>
      <c r="E76" s="179"/>
      <c r="F76" s="61">
        <v>60</v>
      </c>
      <c r="G76" s="61">
        <v>120</v>
      </c>
      <c r="H76" s="62">
        <f t="shared" si="1"/>
        <v>90</v>
      </c>
      <c r="I76" s="63"/>
      <c r="J76" s="63"/>
      <c r="K76" s="64"/>
      <c r="L76" s="65"/>
    </row>
    <row r="77" spans="1:12" ht="45" hidden="1" x14ac:dyDescent="0.25">
      <c r="A77" s="127"/>
      <c r="B77" s="19" t="s">
        <v>3</v>
      </c>
      <c r="C77" s="23" t="s">
        <v>478</v>
      </c>
      <c r="D77" s="168"/>
      <c r="E77" s="168"/>
      <c r="F77" s="20">
        <v>60</v>
      </c>
      <c r="G77" s="20">
        <v>120</v>
      </c>
      <c r="H77" s="16">
        <f t="shared" si="1"/>
        <v>90</v>
      </c>
      <c r="I77" s="21"/>
      <c r="J77" s="21"/>
      <c r="K77" s="22"/>
      <c r="L77" s="18"/>
    </row>
    <row r="78" spans="1:12" ht="45" hidden="1" x14ac:dyDescent="0.25">
      <c r="A78" s="72"/>
      <c r="B78" s="19" t="s">
        <v>3</v>
      </c>
      <c r="C78" s="23" t="s">
        <v>477</v>
      </c>
      <c r="D78" s="168"/>
      <c r="E78" s="168"/>
      <c r="F78" s="20">
        <v>120</v>
      </c>
      <c r="G78" s="20">
        <v>240</v>
      </c>
      <c r="H78" s="16">
        <f t="shared" si="1"/>
        <v>180</v>
      </c>
      <c r="I78" s="21"/>
      <c r="J78" s="21"/>
      <c r="K78" s="22"/>
      <c r="L78" s="18"/>
    </row>
    <row r="79" spans="1:12" ht="60" hidden="1" x14ac:dyDescent="0.25">
      <c r="A79" s="72"/>
      <c r="B79" s="19" t="s">
        <v>3</v>
      </c>
      <c r="C79" s="23" t="s">
        <v>476</v>
      </c>
      <c r="D79" s="168"/>
      <c r="E79" s="168"/>
      <c r="F79" s="20">
        <v>30</v>
      </c>
      <c r="G79" s="20">
        <v>60</v>
      </c>
      <c r="H79" s="16">
        <f t="shared" si="1"/>
        <v>45</v>
      </c>
      <c r="I79" s="21"/>
      <c r="J79" s="21"/>
      <c r="K79" s="22"/>
      <c r="L79" s="18"/>
    </row>
    <row r="80" spans="1:12" ht="90" hidden="1" x14ac:dyDescent="0.25">
      <c r="A80" s="139"/>
      <c r="B80" s="19" t="s">
        <v>3</v>
      </c>
      <c r="C80" s="23" t="s">
        <v>475</v>
      </c>
      <c r="D80" s="168"/>
      <c r="E80" s="168"/>
      <c r="F80" s="20">
        <v>120</v>
      </c>
      <c r="G80" s="20">
        <v>240</v>
      </c>
      <c r="H80" s="16">
        <f t="shared" si="1"/>
        <v>180</v>
      </c>
      <c r="I80" s="21"/>
      <c r="J80" s="21"/>
      <c r="K80" s="22"/>
      <c r="L80" s="18"/>
    </row>
    <row r="81" spans="1:12" ht="123" customHeight="1" x14ac:dyDescent="0.25">
      <c r="A81" s="139">
        <v>10</v>
      </c>
      <c r="B81" s="171" t="s">
        <v>474</v>
      </c>
      <c r="C81" s="171"/>
      <c r="D81" s="167" t="s">
        <v>218</v>
      </c>
      <c r="E81" s="167"/>
      <c r="F81" s="16">
        <f>SUM(F82:F88)</f>
        <v>290</v>
      </c>
      <c r="G81" s="16">
        <f>SUM(G82:G88)</f>
        <v>580</v>
      </c>
      <c r="H81" s="16">
        <f t="shared" si="1"/>
        <v>435</v>
      </c>
      <c r="I81" s="16">
        <v>6000</v>
      </c>
      <c r="J81" s="16">
        <v>1</v>
      </c>
      <c r="K81" s="17">
        <f>(J81*H81)/I81</f>
        <v>7.2499999999999995E-2</v>
      </c>
      <c r="L81" s="18"/>
    </row>
    <row r="82" spans="1:12" ht="75" hidden="1" x14ac:dyDescent="0.25">
      <c r="A82" s="72"/>
      <c r="B82" s="19" t="s">
        <v>3</v>
      </c>
      <c r="C82" s="23" t="s">
        <v>473</v>
      </c>
      <c r="D82" s="168"/>
      <c r="E82" s="168"/>
      <c r="F82" s="20">
        <v>60</v>
      </c>
      <c r="G82" s="20">
        <v>120</v>
      </c>
      <c r="H82" s="16">
        <f t="shared" si="1"/>
        <v>90</v>
      </c>
      <c r="I82" s="21"/>
      <c r="J82" s="21"/>
      <c r="K82" s="22"/>
      <c r="L82" s="18"/>
    </row>
    <row r="83" spans="1:12" ht="75" hidden="1" x14ac:dyDescent="0.25">
      <c r="A83" s="72"/>
      <c r="B83" s="19" t="s">
        <v>3</v>
      </c>
      <c r="C83" s="23" t="s">
        <v>472</v>
      </c>
      <c r="D83" s="168"/>
      <c r="E83" s="168"/>
      <c r="F83" s="20">
        <v>5</v>
      </c>
      <c r="G83" s="20">
        <v>10</v>
      </c>
      <c r="H83" s="16">
        <f t="shared" si="1"/>
        <v>7.5</v>
      </c>
      <c r="I83" s="21"/>
      <c r="J83" s="21"/>
      <c r="K83" s="22"/>
      <c r="L83" s="18"/>
    </row>
    <row r="84" spans="1:12" ht="60" hidden="1" x14ac:dyDescent="0.25">
      <c r="A84" s="127"/>
      <c r="B84" s="19" t="s">
        <v>3</v>
      </c>
      <c r="C84" s="23" t="s">
        <v>471</v>
      </c>
      <c r="D84" s="168"/>
      <c r="E84" s="168"/>
      <c r="F84" s="20">
        <v>60</v>
      </c>
      <c r="G84" s="20">
        <v>120</v>
      </c>
      <c r="H84" s="16">
        <f t="shared" si="1"/>
        <v>90</v>
      </c>
      <c r="I84" s="21"/>
      <c r="J84" s="21"/>
      <c r="K84" s="22"/>
      <c r="L84" s="18"/>
    </row>
    <row r="85" spans="1:12" ht="45" hidden="1" x14ac:dyDescent="0.25">
      <c r="A85" s="72"/>
      <c r="B85" s="19" t="s">
        <v>3</v>
      </c>
      <c r="C85" s="23" t="s">
        <v>470</v>
      </c>
      <c r="D85" s="168"/>
      <c r="E85" s="168"/>
      <c r="F85" s="20">
        <v>30</v>
      </c>
      <c r="G85" s="20">
        <v>60</v>
      </c>
      <c r="H85" s="16">
        <f t="shared" si="1"/>
        <v>45</v>
      </c>
      <c r="I85" s="21"/>
      <c r="J85" s="21"/>
      <c r="K85" s="22"/>
      <c r="L85" s="18"/>
    </row>
    <row r="86" spans="1:12" ht="45" hidden="1" x14ac:dyDescent="0.25">
      <c r="A86" s="72"/>
      <c r="B86" s="19" t="s">
        <v>3</v>
      </c>
      <c r="C86" s="23" t="s">
        <v>469</v>
      </c>
      <c r="D86" s="168"/>
      <c r="E86" s="168"/>
      <c r="F86" s="20">
        <v>60</v>
      </c>
      <c r="G86" s="20">
        <v>120</v>
      </c>
      <c r="H86" s="16">
        <f t="shared" si="1"/>
        <v>90</v>
      </c>
      <c r="I86" s="21"/>
      <c r="J86" s="21"/>
      <c r="K86" s="22"/>
      <c r="L86" s="18"/>
    </row>
    <row r="87" spans="1:12" ht="60" hidden="1" x14ac:dyDescent="0.25">
      <c r="A87" s="128"/>
      <c r="B87" s="59" t="s">
        <v>3</v>
      </c>
      <c r="C87" s="66" t="s">
        <v>468</v>
      </c>
      <c r="D87" s="179"/>
      <c r="E87" s="179"/>
      <c r="F87" s="61">
        <v>15</v>
      </c>
      <c r="G87" s="61">
        <v>30</v>
      </c>
      <c r="H87" s="62">
        <f t="shared" si="1"/>
        <v>22.5</v>
      </c>
      <c r="I87" s="63"/>
      <c r="J87" s="63"/>
      <c r="K87" s="64"/>
      <c r="L87" s="65"/>
    </row>
    <row r="88" spans="1:12" ht="75" hidden="1" x14ac:dyDescent="0.25">
      <c r="A88" s="127"/>
      <c r="B88" s="19" t="s">
        <v>3</v>
      </c>
      <c r="C88" s="23" t="s">
        <v>467</v>
      </c>
      <c r="D88" s="168"/>
      <c r="E88" s="168"/>
      <c r="F88" s="20">
        <v>60</v>
      </c>
      <c r="G88" s="20">
        <v>120</v>
      </c>
      <c r="H88" s="16">
        <f t="shared" si="1"/>
        <v>90</v>
      </c>
      <c r="I88" s="21"/>
      <c r="J88" s="21"/>
      <c r="K88" s="22"/>
      <c r="L88" s="18"/>
    </row>
    <row r="89" spans="1:12" ht="136.5" customHeight="1" x14ac:dyDescent="0.25">
      <c r="A89" s="144">
        <v>11</v>
      </c>
      <c r="B89" s="171" t="s">
        <v>466</v>
      </c>
      <c r="C89" s="171"/>
      <c r="D89" s="167" t="s">
        <v>218</v>
      </c>
      <c r="E89" s="167"/>
      <c r="F89" s="16">
        <f>SUM(F90:F96)</f>
        <v>555</v>
      </c>
      <c r="G89" s="16">
        <f>SUM(G90:G96)</f>
        <v>1110</v>
      </c>
      <c r="H89" s="16">
        <f t="shared" si="1"/>
        <v>832.5</v>
      </c>
      <c r="I89" s="16">
        <v>72000</v>
      </c>
      <c r="J89" s="16">
        <v>1</v>
      </c>
      <c r="K89" s="17">
        <f>(J89*H89)/I89</f>
        <v>1.15625E-2</v>
      </c>
      <c r="L89" s="18"/>
    </row>
    <row r="90" spans="1:12" ht="77.25" hidden="1" customHeight="1" x14ac:dyDescent="0.25">
      <c r="A90" s="128"/>
      <c r="B90" s="59" t="s">
        <v>3</v>
      </c>
      <c r="C90" s="66" t="s">
        <v>465</v>
      </c>
      <c r="D90" s="179"/>
      <c r="E90" s="179"/>
      <c r="F90" s="61">
        <v>150</v>
      </c>
      <c r="G90" s="61">
        <v>300</v>
      </c>
      <c r="H90" s="62">
        <f t="shared" si="1"/>
        <v>225</v>
      </c>
      <c r="I90" s="63"/>
      <c r="J90" s="63"/>
      <c r="K90" s="64"/>
      <c r="L90" s="65"/>
    </row>
    <row r="91" spans="1:12" ht="90" hidden="1" x14ac:dyDescent="0.25">
      <c r="A91" s="127"/>
      <c r="B91" s="19" t="s">
        <v>3</v>
      </c>
      <c r="C91" s="23" t="s">
        <v>464</v>
      </c>
      <c r="D91" s="168"/>
      <c r="E91" s="168"/>
      <c r="F91" s="20">
        <v>15</v>
      </c>
      <c r="G91" s="20">
        <v>30</v>
      </c>
      <c r="H91" s="16">
        <f t="shared" si="1"/>
        <v>22.5</v>
      </c>
      <c r="I91" s="21"/>
      <c r="J91" s="21"/>
      <c r="K91" s="22"/>
      <c r="L91" s="18"/>
    </row>
    <row r="92" spans="1:12" ht="60" hidden="1" x14ac:dyDescent="0.25">
      <c r="A92" s="127"/>
      <c r="B92" s="19" t="s">
        <v>3</v>
      </c>
      <c r="C92" s="23" t="s">
        <v>463</v>
      </c>
      <c r="D92" s="168"/>
      <c r="E92" s="168"/>
      <c r="F92" s="20">
        <v>60</v>
      </c>
      <c r="G92" s="20">
        <v>120</v>
      </c>
      <c r="H92" s="16">
        <f t="shared" si="1"/>
        <v>90</v>
      </c>
      <c r="I92" s="21"/>
      <c r="J92" s="21"/>
      <c r="K92" s="22"/>
      <c r="L92" s="18"/>
    </row>
    <row r="93" spans="1:12" ht="45" hidden="1" x14ac:dyDescent="0.25">
      <c r="A93" s="72"/>
      <c r="B93" s="19" t="s">
        <v>3</v>
      </c>
      <c r="C93" s="23" t="s">
        <v>462</v>
      </c>
      <c r="D93" s="168"/>
      <c r="E93" s="168"/>
      <c r="F93" s="20">
        <v>60</v>
      </c>
      <c r="G93" s="20">
        <v>120</v>
      </c>
      <c r="H93" s="16">
        <f t="shared" si="1"/>
        <v>90</v>
      </c>
      <c r="I93" s="21"/>
      <c r="J93" s="21"/>
      <c r="K93" s="22"/>
      <c r="L93" s="18"/>
    </row>
    <row r="94" spans="1:12" ht="45" hidden="1" x14ac:dyDescent="0.25">
      <c r="A94" s="72"/>
      <c r="B94" s="19" t="s">
        <v>3</v>
      </c>
      <c r="C94" s="23" t="s">
        <v>461</v>
      </c>
      <c r="D94" s="168"/>
      <c r="E94" s="168"/>
      <c r="F94" s="20">
        <v>120</v>
      </c>
      <c r="G94" s="20">
        <v>240</v>
      </c>
      <c r="H94" s="16">
        <f t="shared" si="1"/>
        <v>180</v>
      </c>
      <c r="I94" s="21"/>
      <c r="J94" s="21"/>
      <c r="K94" s="22"/>
      <c r="L94" s="18"/>
    </row>
    <row r="95" spans="1:12" ht="75" hidden="1" x14ac:dyDescent="0.25">
      <c r="A95" s="128"/>
      <c r="B95" s="59" t="s">
        <v>3</v>
      </c>
      <c r="C95" s="66" t="s">
        <v>460</v>
      </c>
      <c r="D95" s="179"/>
      <c r="E95" s="179"/>
      <c r="F95" s="61">
        <v>30</v>
      </c>
      <c r="G95" s="61">
        <v>60</v>
      </c>
      <c r="H95" s="62">
        <f t="shared" si="1"/>
        <v>45</v>
      </c>
      <c r="I95" s="63"/>
      <c r="J95" s="63"/>
      <c r="K95" s="64"/>
      <c r="L95" s="65"/>
    </row>
    <row r="96" spans="1:12" ht="90" hidden="1" x14ac:dyDescent="0.25">
      <c r="A96" s="127"/>
      <c r="B96" s="19" t="s">
        <v>3</v>
      </c>
      <c r="C96" s="23" t="s">
        <v>459</v>
      </c>
      <c r="D96" s="168"/>
      <c r="E96" s="168"/>
      <c r="F96" s="20">
        <v>120</v>
      </c>
      <c r="G96" s="20">
        <v>240</v>
      </c>
      <c r="H96" s="16">
        <f t="shared" si="1"/>
        <v>180</v>
      </c>
      <c r="I96" s="21"/>
      <c r="J96" s="21"/>
      <c r="K96" s="22"/>
      <c r="L96" s="18"/>
    </row>
    <row r="97" spans="1:12" ht="120.75" customHeight="1" x14ac:dyDescent="0.25">
      <c r="A97" s="72">
        <v>12</v>
      </c>
      <c r="B97" s="171" t="s">
        <v>458</v>
      </c>
      <c r="C97" s="171"/>
      <c r="D97" s="167" t="s">
        <v>218</v>
      </c>
      <c r="E97" s="167"/>
      <c r="F97" s="16">
        <f>SUM(F98:F104)</f>
        <v>500</v>
      </c>
      <c r="G97" s="16">
        <f>SUM(G98:G104)</f>
        <v>1000</v>
      </c>
      <c r="H97" s="16">
        <f t="shared" si="1"/>
        <v>750</v>
      </c>
      <c r="I97" s="16">
        <v>72000</v>
      </c>
      <c r="J97" s="16">
        <v>1</v>
      </c>
      <c r="K97" s="17">
        <f>(J97*H97)/I97</f>
        <v>1.0416666666666666E-2</v>
      </c>
      <c r="L97" s="18"/>
    </row>
    <row r="98" spans="1:12" ht="75.75" hidden="1" customHeight="1" x14ac:dyDescent="0.25">
      <c r="A98" s="72"/>
      <c r="B98" s="19" t="s">
        <v>3</v>
      </c>
      <c r="C98" s="23" t="s">
        <v>457</v>
      </c>
      <c r="D98" s="168"/>
      <c r="E98" s="168"/>
      <c r="F98" s="20">
        <v>150</v>
      </c>
      <c r="G98" s="20">
        <v>300</v>
      </c>
      <c r="H98" s="16">
        <f t="shared" si="1"/>
        <v>225</v>
      </c>
      <c r="I98" s="21"/>
      <c r="J98" s="21"/>
      <c r="K98" s="22"/>
      <c r="L98" s="18"/>
    </row>
    <row r="99" spans="1:12" ht="77.25" hidden="1" customHeight="1" x14ac:dyDescent="0.25">
      <c r="A99" s="128"/>
      <c r="B99" s="59" t="s">
        <v>3</v>
      </c>
      <c r="C99" s="66" t="s">
        <v>456</v>
      </c>
      <c r="D99" s="179"/>
      <c r="E99" s="179"/>
      <c r="F99" s="61">
        <v>5</v>
      </c>
      <c r="G99" s="61">
        <v>10</v>
      </c>
      <c r="H99" s="62">
        <f t="shared" si="1"/>
        <v>7.5</v>
      </c>
      <c r="I99" s="63"/>
      <c r="J99" s="63"/>
      <c r="K99" s="64"/>
      <c r="L99" s="65"/>
    </row>
    <row r="100" spans="1:12" ht="60" hidden="1" x14ac:dyDescent="0.25">
      <c r="A100" s="127"/>
      <c r="B100" s="19" t="s">
        <v>3</v>
      </c>
      <c r="C100" s="23" t="s">
        <v>455</v>
      </c>
      <c r="D100" s="168"/>
      <c r="E100" s="168"/>
      <c r="F100" s="20">
        <v>30</v>
      </c>
      <c r="G100" s="20">
        <v>60</v>
      </c>
      <c r="H100" s="16">
        <f t="shared" si="1"/>
        <v>45</v>
      </c>
      <c r="I100" s="21"/>
      <c r="J100" s="21"/>
      <c r="K100" s="22"/>
      <c r="L100" s="18"/>
    </row>
    <row r="101" spans="1:12" ht="45" hidden="1" x14ac:dyDescent="0.25">
      <c r="A101" s="127"/>
      <c r="B101" s="19" t="s">
        <v>3</v>
      </c>
      <c r="C101" s="23" t="s">
        <v>454</v>
      </c>
      <c r="D101" s="168"/>
      <c r="E101" s="168"/>
      <c r="F101" s="20">
        <v>120</v>
      </c>
      <c r="G101" s="20">
        <v>240</v>
      </c>
      <c r="H101" s="16">
        <f t="shared" si="1"/>
        <v>180</v>
      </c>
      <c r="I101" s="21"/>
      <c r="J101" s="21"/>
      <c r="K101" s="22"/>
      <c r="L101" s="18"/>
    </row>
    <row r="102" spans="1:12" ht="45" hidden="1" x14ac:dyDescent="0.25">
      <c r="A102" s="72"/>
      <c r="B102" s="19" t="s">
        <v>3</v>
      </c>
      <c r="C102" s="23" t="s">
        <v>453</v>
      </c>
      <c r="D102" s="168"/>
      <c r="E102" s="168"/>
      <c r="F102" s="20">
        <v>120</v>
      </c>
      <c r="G102" s="20">
        <v>240</v>
      </c>
      <c r="H102" s="16">
        <f t="shared" si="1"/>
        <v>180</v>
      </c>
      <c r="I102" s="21"/>
      <c r="J102" s="21"/>
      <c r="K102" s="22"/>
      <c r="L102" s="74" t="s">
        <v>435</v>
      </c>
    </row>
    <row r="103" spans="1:12" ht="60" hidden="1" x14ac:dyDescent="0.25">
      <c r="A103" s="72"/>
      <c r="B103" s="19" t="s">
        <v>3</v>
      </c>
      <c r="C103" s="23" t="s">
        <v>452</v>
      </c>
      <c r="D103" s="168"/>
      <c r="E103" s="168"/>
      <c r="F103" s="20">
        <v>15</v>
      </c>
      <c r="G103" s="20">
        <v>30</v>
      </c>
      <c r="H103" s="16">
        <f t="shared" si="1"/>
        <v>22.5</v>
      </c>
      <c r="I103" s="21"/>
      <c r="J103" s="21"/>
      <c r="K103" s="22"/>
      <c r="L103" s="18"/>
    </row>
    <row r="104" spans="1:12" ht="90" hidden="1" x14ac:dyDescent="0.25">
      <c r="A104" s="139"/>
      <c r="B104" s="19" t="s">
        <v>3</v>
      </c>
      <c r="C104" s="23" t="s">
        <v>451</v>
      </c>
      <c r="D104" s="168"/>
      <c r="E104" s="168"/>
      <c r="F104" s="20">
        <v>60</v>
      </c>
      <c r="G104" s="20">
        <v>120</v>
      </c>
      <c r="H104" s="16">
        <f t="shared" si="1"/>
        <v>90</v>
      </c>
      <c r="I104" s="21"/>
      <c r="J104" s="21"/>
      <c r="K104" s="22"/>
      <c r="L104" s="18"/>
    </row>
    <row r="105" spans="1:12" ht="153" customHeight="1" x14ac:dyDescent="0.25">
      <c r="A105" s="144">
        <v>13</v>
      </c>
      <c r="B105" s="171" t="s">
        <v>450</v>
      </c>
      <c r="C105" s="171"/>
      <c r="D105" s="167" t="s">
        <v>218</v>
      </c>
      <c r="E105" s="167"/>
      <c r="F105" s="16">
        <f>SUM(F106:F112)</f>
        <v>555</v>
      </c>
      <c r="G105" s="16">
        <f>SUM(G106:G112)</f>
        <v>1110</v>
      </c>
      <c r="H105" s="16">
        <f t="shared" si="1"/>
        <v>832.5</v>
      </c>
      <c r="I105" s="16">
        <v>72000</v>
      </c>
      <c r="J105" s="16">
        <v>1</v>
      </c>
      <c r="K105" s="17">
        <f>(J105*H105)/I105</f>
        <v>1.15625E-2</v>
      </c>
      <c r="L105" s="145" t="s">
        <v>449</v>
      </c>
    </row>
    <row r="106" spans="1:12" ht="91.5" hidden="1" customHeight="1" x14ac:dyDescent="0.25">
      <c r="A106" s="72"/>
      <c r="B106" s="19" t="s">
        <v>3</v>
      </c>
      <c r="C106" s="23" t="s">
        <v>448</v>
      </c>
      <c r="D106" s="168"/>
      <c r="E106" s="168"/>
      <c r="F106" s="20">
        <v>150</v>
      </c>
      <c r="G106" s="20">
        <v>300</v>
      </c>
      <c r="H106" s="16">
        <f t="shared" si="1"/>
        <v>225</v>
      </c>
      <c r="I106" s="21"/>
      <c r="J106" s="21"/>
      <c r="K106" s="22"/>
      <c r="L106" s="18"/>
    </row>
    <row r="107" spans="1:12" ht="108.75" hidden="1" customHeight="1" x14ac:dyDescent="0.25">
      <c r="A107" s="128"/>
      <c r="B107" s="59" t="s">
        <v>3</v>
      </c>
      <c r="C107" s="66" t="s">
        <v>447</v>
      </c>
      <c r="D107" s="179"/>
      <c r="E107" s="179"/>
      <c r="F107" s="61">
        <v>15</v>
      </c>
      <c r="G107" s="61">
        <v>30</v>
      </c>
      <c r="H107" s="62">
        <f t="shared" si="1"/>
        <v>22.5</v>
      </c>
      <c r="I107" s="63"/>
      <c r="J107" s="63"/>
      <c r="K107" s="64"/>
      <c r="L107" s="65"/>
    </row>
    <row r="108" spans="1:12" ht="77.25" hidden="1" customHeight="1" x14ac:dyDescent="0.25">
      <c r="A108" s="72"/>
      <c r="B108" s="19" t="s">
        <v>3</v>
      </c>
      <c r="C108" s="23" t="s">
        <v>446</v>
      </c>
      <c r="D108" s="168"/>
      <c r="E108" s="168"/>
      <c r="F108" s="20">
        <v>60</v>
      </c>
      <c r="G108" s="20">
        <v>120</v>
      </c>
      <c r="H108" s="16">
        <f t="shared" si="1"/>
        <v>90</v>
      </c>
      <c r="I108" s="21"/>
      <c r="J108" s="21"/>
      <c r="K108" s="22"/>
      <c r="L108" s="18"/>
    </row>
    <row r="109" spans="1:12" ht="76.5" hidden="1" customHeight="1" x14ac:dyDescent="0.25">
      <c r="A109" s="72"/>
      <c r="B109" s="19" t="s">
        <v>3</v>
      </c>
      <c r="C109" s="23" t="s">
        <v>445</v>
      </c>
      <c r="D109" s="168"/>
      <c r="E109" s="168"/>
      <c r="F109" s="20">
        <v>60</v>
      </c>
      <c r="G109" s="20">
        <v>120</v>
      </c>
      <c r="H109" s="16">
        <f t="shared" si="1"/>
        <v>90</v>
      </c>
      <c r="I109" s="21"/>
      <c r="J109" s="21"/>
      <c r="K109" s="22"/>
      <c r="L109" s="18"/>
    </row>
    <row r="110" spans="1:12" ht="63.75" hidden="1" customHeight="1" x14ac:dyDescent="0.25">
      <c r="A110" s="72"/>
      <c r="B110" s="19" t="s">
        <v>3</v>
      </c>
      <c r="C110" s="23" t="s">
        <v>444</v>
      </c>
      <c r="D110" s="168"/>
      <c r="E110" s="168"/>
      <c r="F110" s="20">
        <v>120</v>
      </c>
      <c r="G110" s="20">
        <v>240</v>
      </c>
      <c r="H110" s="16">
        <f t="shared" si="1"/>
        <v>180</v>
      </c>
      <c r="I110" s="21"/>
      <c r="J110" s="21"/>
      <c r="K110" s="22"/>
      <c r="L110" s="18"/>
    </row>
    <row r="111" spans="1:12" ht="90" hidden="1" x14ac:dyDescent="0.25">
      <c r="A111" s="128"/>
      <c r="B111" s="59" t="s">
        <v>3</v>
      </c>
      <c r="C111" s="66" t="s">
        <v>443</v>
      </c>
      <c r="D111" s="179"/>
      <c r="E111" s="179"/>
      <c r="F111" s="61">
        <v>30</v>
      </c>
      <c r="G111" s="61">
        <v>60</v>
      </c>
      <c r="H111" s="62">
        <f t="shared" si="1"/>
        <v>45</v>
      </c>
      <c r="I111" s="63"/>
      <c r="J111" s="63"/>
      <c r="K111" s="64"/>
      <c r="L111" s="65"/>
    </row>
    <row r="112" spans="1:12" ht="105.75" hidden="1" customHeight="1" x14ac:dyDescent="0.25">
      <c r="A112" s="72"/>
      <c r="B112" s="19" t="s">
        <v>3</v>
      </c>
      <c r="C112" s="23" t="s">
        <v>442</v>
      </c>
      <c r="D112" s="168"/>
      <c r="E112" s="168"/>
      <c r="F112" s="20">
        <v>120</v>
      </c>
      <c r="G112" s="20">
        <v>240</v>
      </c>
      <c r="H112" s="16">
        <f t="shared" si="1"/>
        <v>180</v>
      </c>
      <c r="I112" s="21"/>
      <c r="J112" s="21"/>
      <c r="K112" s="22"/>
      <c r="L112" s="18"/>
    </row>
    <row r="113" spans="1:12" ht="154.5" customHeight="1" x14ac:dyDescent="0.25">
      <c r="A113" s="72">
        <v>14</v>
      </c>
      <c r="B113" s="171" t="s">
        <v>441</v>
      </c>
      <c r="C113" s="171"/>
      <c r="D113" s="167" t="s">
        <v>218</v>
      </c>
      <c r="E113" s="167"/>
      <c r="F113" s="16">
        <f>SUM(F114:F120)</f>
        <v>410</v>
      </c>
      <c r="G113" s="16">
        <f>SUM(G114:G120)</f>
        <v>820</v>
      </c>
      <c r="H113" s="16">
        <f t="shared" si="1"/>
        <v>615</v>
      </c>
      <c r="I113" s="16">
        <v>6000</v>
      </c>
      <c r="J113" s="16">
        <v>1</v>
      </c>
      <c r="K113" s="17">
        <f>(J113*H113)/I113</f>
        <v>0.10249999999999999</v>
      </c>
      <c r="L113" s="18"/>
    </row>
    <row r="114" spans="1:12" ht="91.5" hidden="1" customHeight="1" x14ac:dyDescent="0.25">
      <c r="A114" s="128"/>
      <c r="B114" s="59" t="s">
        <v>3</v>
      </c>
      <c r="C114" s="66" t="s">
        <v>440</v>
      </c>
      <c r="D114" s="179"/>
      <c r="E114" s="179"/>
      <c r="F114" s="61">
        <v>60</v>
      </c>
      <c r="G114" s="61">
        <v>120</v>
      </c>
      <c r="H114" s="62">
        <f t="shared" si="1"/>
        <v>90</v>
      </c>
      <c r="I114" s="63"/>
      <c r="J114" s="63"/>
      <c r="K114" s="64"/>
      <c r="L114" s="65"/>
    </row>
    <row r="115" spans="1:12" ht="105" hidden="1" x14ac:dyDescent="0.25">
      <c r="A115" s="72"/>
      <c r="B115" s="19" t="s">
        <v>3</v>
      </c>
      <c r="C115" s="23" t="s">
        <v>439</v>
      </c>
      <c r="D115" s="168"/>
      <c r="E115" s="168"/>
      <c r="F115" s="20">
        <v>5</v>
      </c>
      <c r="G115" s="20">
        <v>10</v>
      </c>
      <c r="H115" s="16">
        <f t="shared" si="1"/>
        <v>7.5</v>
      </c>
      <c r="I115" s="21"/>
      <c r="J115" s="21"/>
      <c r="K115" s="22"/>
      <c r="L115" s="18"/>
    </row>
    <row r="116" spans="1:12" ht="79.5" hidden="1" customHeight="1" x14ac:dyDescent="0.25">
      <c r="A116" s="72"/>
      <c r="B116" s="19" t="s">
        <v>3</v>
      </c>
      <c r="C116" s="23" t="s">
        <v>438</v>
      </c>
      <c r="D116" s="168"/>
      <c r="E116" s="168"/>
      <c r="F116" s="20">
        <v>30</v>
      </c>
      <c r="G116" s="20">
        <v>60</v>
      </c>
      <c r="H116" s="16">
        <f t="shared" ref="H116:H179" si="2">AVERAGE(F116:G116)</f>
        <v>45</v>
      </c>
      <c r="I116" s="21"/>
      <c r="J116" s="21"/>
      <c r="K116" s="22"/>
      <c r="L116" s="18"/>
    </row>
    <row r="117" spans="1:12" ht="60" hidden="1" customHeight="1" x14ac:dyDescent="0.25">
      <c r="A117" s="72"/>
      <c r="B117" s="19" t="s">
        <v>3</v>
      </c>
      <c r="C117" s="23" t="s">
        <v>437</v>
      </c>
      <c r="D117" s="168"/>
      <c r="E117" s="168"/>
      <c r="F117" s="20">
        <v>120</v>
      </c>
      <c r="G117" s="20">
        <v>240</v>
      </c>
      <c r="H117" s="16">
        <f t="shared" si="2"/>
        <v>180</v>
      </c>
      <c r="I117" s="21"/>
      <c r="J117" s="21"/>
      <c r="K117" s="22"/>
      <c r="L117" s="18"/>
    </row>
    <row r="118" spans="1:12" ht="62.25" hidden="1" customHeight="1" x14ac:dyDescent="0.25">
      <c r="A118" s="128"/>
      <c r="B118" s="59" t="s">
        <v>3</v>
      </c>
      <c r="C118" s="66" t="s">
        <v>436</v>
      </c>
      <c r="D118" s="179"/>
      <c r="E118" s="179"/>
      <c r="F118" s="61">
        <v>120</v>
      </c>
      <c r="G118" s="61">
        <v>240</v>
      </c>
      <c r="H118" s="62">
        <f t="shared" si="2"/>
        <v>180</v>
      </c>
      <c r="I118" s="63"/>
      <c r="J118" s="63"/>
      <c r="K118" s="64"/>
      <c r="L118" s="131" t="s">
        <v>435</v>
      </c>
    </row>
    <row r="119" spans="1:12" ht="90" hidden="1" x14ac:dyDescent="0.25">
      <c r="A119" s="72"/>
      <c r="B119" s="19" t="s">
        <v>3</v>
      </c>
      <c r="C119" s="23" t="s">
        <v>434</v>
      </c>
      <c r="D119" s="168"/>
      <c r="E119" s="168"/>
      <c r="F119" s="20">
        <v>15</v>
      </c>
      <c r="G119" s="20">
        <v>30</v>
      </c>
      <c r="H119" s="16">
        <f t="shared" si="2"/>
        <v>22.5</v>
      </c>
      <c r="I119" s="21"/>
      <c r="J119" s="21"/>
      <c r="K119" s="22"/>
      <c r="L119" s="18"/>
    </row>
    <row r="120" spans="1:12" ht="90.75" hidden="1" customHeight="1" x14ac:dyDescent="0.25">
      <c r="A120" s="72"/>
      <c r="B120" s="19" t="s">
        <v>3</v>
      </c>
      <c r="C120" s="23" t="s">
        <v>433</v>
      </c>
      <c r="D120" s="168"/>
      <c r="E120" s="168"/>
      <c r="F120" s="20">
        <v>60</v>
      </c>
      <c r="G120" s="20">
        <v>120</v>
      </c>
      <c r="H120" s="16">
        <f t="shared" si="2"/>
        <v>90</v>
      </c>
      <c r="I120" s="21"/>
      <c r="J120" s="21"/>
      <c r="K120" s="22"/>
      <c r="L120" s="18"/>
    </row>
    <row r="121" spans="1:12" ht="135.94999999999999" customHeight="1" x14ac:dyDescent="0.25">
      <c r="A121" s="144">
        <v>15</v>
      </c>
      <c r="B121" s="171" t="s">
        <v>432</v>
      </c>
      <c r="C121" s="171"/>
      <c r="D121" s="167" t="s">
        <v>218</v>
      </c>
      <c r="E121" s="167"/>
      <c r="F121" s="16">
        <f>SUM(F122:F128)</f>
        <v>555</v>
      </c>
      <c r="G121" s="16">
        <f>SUM(G122:G128)</f>
        <v>1110</v>
      </c>
      <c r="H121" s="16">
        <f t="shared" si="2"/>
        <v>832.5</v>
      </c>
      <c r="I121" s="16">
        <v>72000</v>
      </c>
      <c r="J121" s="16">
        <v>1</v>
      </c>
      <c r="K121" s="17">
        <f>(J121*H121)/I121</f>
        <v>1.15625E-2</v>
      </c>
      <c r="L121" s="18"/>
    </row>
    <row r="122" spans="1:12" ht="76.5" hidden="1" customHeight="1" x14ac:dyDescent="0.25">
      <c r="A122" s="72"/>
      <c r="B122" s="19" t="s">
        <v>3</v>
      </c>
      <c r="C122" s="23" t="s">
        <v>431</v>
      </c>
      <c r="D122" s="168"/>
      <c r="E122" s="168"/>
      <c r="F122" s="20">
        <v>150</v>
      </c>
      <c r="G122" s="20">
        <v>300</v>
      </c>
      <c r="H122" s="16">
        <f t="shared" si="2"/>
        <v>225</v>
      </c>
      <c r="I122" s="21"/>
      <c r="J122" s="21"/>
      <c r="K122" s="22"/>
      <c r="L122" s="18"/>
    </row>
    <row r="123" spans="1:12" ht="75.75" hidden="1" customHeight="1" x14ac:dyDescent="0.25">
      <c r="A123" s="72"/>
      <c r="B123" s="19" t="s">
        <v>3</v>
      </c>
      <c r="C123" s="23" t="s">
        <v>430</v>
      </c>
      <c r="D123" s="168"/>
      <c r="E123" s="168"/>
      <c r="F123" s="20">
        <v>15</v>
      </c>
      <c r="G123" s="20">
        <v>30</v>
      </c>
      <c r="H123" s="16">
        <f t="shared" si="2"/>
        <v>22.5</v>
      </c>
      <c r="I123" s="21"/>
      <c r="J123" s="21"/>
      <c r="K123" s="22"/>
      <c r="L123" s="18"/>
    </row>
    <row r="124" spans="1:12" ht="60" hidden="1" x14ac:dyDescent="0.25">
      <c r="A124" s="72"/>
      <c r="B124" s="19" t="s">
        <v>3</v>
      </c>
      <c r="C124" s="23" t="s">
        <v>429</v>
      </c>
      <c r="D124" s="168"/>
      <c r="E124" s="168"/>
      <c r="F124" s="20">
        <v>60</v>
      </c>
      <c r="G124" s="20">
        <v>120</v>
      </c>
      <c r="H124" s="16">
        <f t="shared" si="2"/>
        <v>90</v>
      </c>
      <c r="I124" s="21"/>
      <c r="J124" s="21"/>
      <c r="K124" s="22"/>
      <c r="L124" s="18"/>
    </row>
    <row r="125" spans="1:12" ht="45" hidden="1" x14ac:dyDescent="0.25">
      <c r="A125" s="72"/>
      <c r="B125" s="19" t="s">
        <v>3</v>
      </c>
      <c r="C125" s="23" t="s">
        <v>428</v>
      </c>
      <c r="D125" s="168"/>
      <c r="E125" s="168"/>
      <c r="F125" s="20">
        <v>60</v>
      </c>
      <c r="G125" s="20">
        <v>120</v>
      </c>
      <c r="H125" s="16">
        <f t="shared" si="2"/>
        <v>90</v>
      </c>
      <c r="I125" s="21"/>
      <c r="J125" s="21"/>
      <c r="K125" s="22"/>
      <c r="L125" s="18"/>
    </row>
    <row r="126" spans="1:12" ht="45" hidden="1" x14ac:dyDescent="0.25">
      <c r="A126" s="127"/>
      <c r="B126" s="19" t="s">
        <v>3</v>
      </c>
      <c r="C126" s="23" t="s">
        <v>427</v>
      </c>
      <c r="D126" s="168"/>
      <c r="E126" s="168"/>
      <c r="F126" s="20">
        <v>120</v>
      </c>
      <c r="G126" s="20">
        <v>240</v>
      </c>
      <c r="H126" s="16">
        <f t="shared" si="2"/>
        <v>180</v>
      </c>
      <c r="I126" s="21"/>
      <c r="J126" s="21"/>
      <c r="K126" s="22"/>
      <c r="L126" s="18"/>
    </row>
    <row r="127" spans="1:12" ht="60" hidden="1" x14ac:dyDescent="0.25">
      <c r="A127" s="128"/>
      <c r="B127" s="59" t="s">
        <v>3</v>
      </c>
      <c r="C127" s="66" t="s">
        <v>426</v>
      </c>
      <c r="D127" s="179"/>
      <c r="E127" s="179"/>
      <c r="F127" s="61">
        <v>30</v>
      </c>
      <c r="G127" s="61">
        <v>60</v>
      </c>
      <c r="H127" s="62">
        <f t="shared" si="2"/>
        <v>45</v>
      </c>
      <c r="I127" s="63"/>
      <c r="J127" s="63"/>
      <c r="K127" s="64"/>
      <c r="L127" s="65"/>
    </row>
    <row r="128" spans="1:12" ht="75" hidden="1" x14ac:dyDescent="0.25">
      <c r="A128" s="72"/>
      <c r="B128" s="19" t="s">
        <v>3</v>
      </c>
      <c r="C128" s="23" t="s">
        <v>425</v>
      </c>
      <c r="D128" s="168"/>
      <c r="E128" s="168"/>
      <c r="F128" s="20">
        <v>120</v>
      </c>
      <c r="G128" s="20">
        <v>240</v>
      </c>
      <c r="H128" s="16">
        <f t="shared" si="2"/>
        <v>180</v>
      </c>
      <c r="I128" s="21"/>
      <c r="J128" s="21"/>
      <c r="K128" s="22"/>
      <c r="L128" s="18"/>
    </row>
    <row r="129" spans="1:12" ht="123" customHeight="1" x14ac:dyDescent="0.25">
      <c r="A129" s="72">
        <v>16</v>
      </c>
      <c r="B129" s="171" t="s">
        <v>424</v>
      </c>
      <c r="C129" s="171"/>
      <c r="D129" s="167" t="s">
        <v>218</v>
      </c>
      <c r="E129" s="167"/>
      <c r="F129" s="16">
        <f>SUM(F130:F136)</f>
        <v>410</v>
      </c>
      <c r="G129" s="16">
        <f>SUM(G130:G136)</f>
        <v>820</v>
      </c>
      <c r="H129" s="16">
        <f t="shared" si="2"/>
        <v>615</v>
      </c>
      <c r="I129" s="16">
        <v>6000</v>
      </c>
      <c r="J129" s="16">
        <v>1</v>
      </c>
      <c r="K129" s="17">
        <f>(J129*H129)/I129</f>
        <v>0.10249999999999999</v>
      </c>
      <c r="L129" s="74" t="s">
        <v>423</v>
      </c>
    </row>
    <row r="130" spans="1:12" ht="75" hidden="1" x14ac:dyDescent="0.25">
      <c r="A130" s="127"/>
      <c r="B130" s="19" t="s">
        <v>3</v>
      </c>
      <c r="C130" s="23" t="s">
        <v>422</v>
      </c>
      <c r="D130" s="168"/>
      <c r="E130" s="168"/>
      <c r="F130" s="20">
        <v>60</v>
      </c>
      <c r="G130" s="20">
        <v>120</v>
      </c>
      <c r="H130" s="16">
        <f t="shared" si="2"/>
        <v>90</v>
      </c>
      <c r="I130" s="21"/>
      <c r="J130" s="21"/>
      <c r="K130" s="22"/>
      <c r="L130" s="18"/>
    </row>
    <row r="131" spans="1:12" ht="75" hidden="1" x14ac:dyDescent="0.25">
      <c r="A131" s="128"/>
      <c r="B131" s="59" t="s">
        <v>3</v>
      </c>
      <c r="C131" s="66" t="s">
        <v>421</v>
      </c>
      <c r="D131" s="179"/>
      <c r="E131" s="179"/>
      <c r="F131" s="61">
        <v>5</v>
      </c>
      <c r="G131" s="61">
        <v>10</v>
      </c>
      <c r="H131" s="62">
        <f t="shared" si="2"/>
        <v>7.5</v>
      </c>
      <c r="I131" s="63"/>
      <c r="J131" s="63"/>
      <c r="K131" s="64"/>
      <c r="L131" s="65"/>
    </row>
    <row r="132" spans="1:12" ht="60" hidden="1" x14ac:dyDescent="0.25">
      <c r="A132" s="72"/>
      <c r="B132" s="19" t="s">
        <v>3</v>
      </c>
      <c r="C132" s="23" t="s">
        <v>420</v>
      </c>
      <c r="D132" s="168"/>
      <c r="E132" s="168"/>
      <c r="F132" s="20">
        <v>30</v>
      </c>
      <c r="G132" s="20">
        <v>60</v>
      </c>
      <c r="H132" s="16">
        <f t="shared" si="2"/>
        <v>45</v>
      </c>
      <c r="I132" s="21"/>
      <c r="J132" s="21"/>
      <c r="K132" s="22"/>
      <c r="L132" s="18"/>
    </row>
    <row r="133" spans="1:12" ht="45" hidden="1" x14ac:dyDescent="0.25">
      <c r="A133" s="72"/>
      <c r="B133" s="19" t="s">
        <v>3</v>
      </c>
      <c r="C133" s="23" t="s">
        <v>419</v>
      </c>
      <c r="D133" s="168"/>
      <c r="E133" s="168"/>
      <c r="F133" s="20">
        <v>120</v>
      </c>
      <c r="G133" s="20">
        <v>240</v>
      </c>
      <c r="H133" s="16">
        <f t="shared" si="2"/>
        <v>180</v>
      </c>
      <c r="I133" s="21"/>
      <c r="J133" s="21"/>
      <c r="K133" s="22"/>
      <c r="L133" s="18"/>
    </row>
    <row r="134" spans="1:12" ht="45" hidden="1" x14ac:dyDescent="0.25">
      <c r="A134" s="72"/>
      <c r="B134" s="19" t="s">
        <v>3</v>
      </c>
      <c r="C134" s="23" t="s">
        <v>418</v>
      </c>
      <c r="D134" s="168"/>
      <c r="E134" s="168"/>
      <c r="F134" s="20">
        <v>120</v>
      </c>
      <c r="G134" s="20">
        <v>240</v>
      </c>
      <c r="H134" s="16">
        <f t="shared" si="2"/>
        <v>180</v>
      </c>
      <c r="I134" s="21"/>
      <c r="J134" s="21"/>
      <c r="K134" s="22"/>
      <c r="L134" s="18"/>
    </row>
    <row r="135" spans="1:12" ht="60" hidden="1" x14ac:dyDescent="0.25">
      <c r="A135" s="127"/>
      <c r="B135" s="19" t="s">
        <v>3</v>
      </c>
      <c r="C135" s="23" t="s">
        <v>417</v>
      </c>
      <c r="D135" s="168"/>
      <c r="E135" s="168"/>
      <c r="F135" s="20">
        <v>15</v>
      </c>
      <c r="G135" s="20">
        <v>30</v>
      </c>
      <c r="H135" s="16">
        <f t="shared" si="2"/>
        <v>22.5</v>
      </c>
      <c r="I135" s="21"/>
      <c r="J135" s="21"/>
      <c r="K135" s="22"/>
      <c r="L135" s="18"/>
    </row>
    <row r="136" spans="1:12" ht="75" hidden="1" x14ac:dyDescent="0.25">
      <c r="A136" s="139"/>
      <c r="B136" s="19" t="s">
        <v>3</v>
      </c>
      <c r="C136" s="23" t="s">
        <v>416</v>
      </c>
      <c r="D136" s="168"/>
      <c r="E136" s="168"/>
      <c r="F136" s="20">
        <v>60</v>
      </c>
      <c r="G136" s="20">
        <v>120</v>
      </c>
      <c r="H136" s="16">
        <f t="shared" si="2"/>
        <v>90</v>
      </c>
      <c r="I136" s="21"/>
      <c r="J136" s="21"/>
      <c r="K136" s="22"/>
      <c r="L136" s="18"/>
    </row>
    <row r="137" spans="1:12" ht="122.25" customHeight="1" x14ac:dyDescent="0.25">
      <c r="A137" s="144">
        <v>17</v>
      </c>
      <c r="B137" s="171" t="s">
        <v>415</v>
      </c>
      <c r="C137" s="171"/>
      <c r="D137" s="167" t="s">
        <v>218</v>
      </c>
      <c r="E137" s="167"/>
      <c r="F137" s="16">
        <f>SUM(F138:F143)</f>
        <v>705</v>
      </c>
      <c r="G137" s="16">
        <f>SUM(G138:G143)</f>
        <v>1410</v>
      </c>
      <c r="H137" s="16">
        <f t="shared" si="2"/>
        <v>1057.5</v>
      </c>
      <c r="I137" s="16">
        <v>72000</v>
      </c>
      <c r="J137" s="16">
        <v>1</v>
      </c>
      <c r="K137" s="17">
        <f>(J137*H137)/I137</f>
        <v>1.4687499999999999E-2</v>
      </c>
      <c r="L137" s="18"/>
    </row>
    <row r="138" spans="1:12" ht="60" hidden="1" x14ac:dyDescent="0.25">
      <c r="A138" s="72"/>
      <c r="B138" s="19" t="s">
        <v>3</v>
      </c>
      <c r="C138" s="23" t="s">
        <v>414</v>
      </c>
      <c r="D138" s="167"/>
      <c r="E138" s="167"/>
      <c r="F138" s="16">
        <v>150</v>
      </c>
      <c r="G138" s="16">
        <v>300</v>
      </c>
      <c r="H138" s="16">
        <f t="shared" si="2"/>
        <v>225</v>
      </c>
      <c r="I138" s="16"/>
      <c r="J138" s="16"/>
      <c r="K138" s="25"/>
      <c r="L138" s="18"/>
    </row>
    <row r="139" spans="1:12" ht="60" hidden="1" x14ac:dyDescent="0.25">
      <c r="A139" s="127"/>
      <c r="B139" s="19" t="s">
        <v>3</v>
      </c>
      <c r="C139" s="23" t="s">
        <v>413</v>
      </c>
      <c r="D139" s="167"/>
      <c r="E139" s="167"/>
      <c r="F139" s="16">
        <v>15</v>
      </c>
      <c r="G139" s="16">
        <v>30</v>
      </c>
      <c r="H139" s="16">
        <f t="shared" si="2"/>
        <v>22.5</v>
      </c>
      <c r="I139" s="16"/>
      <c r="J139" s="16"/>
      <c r="K139" s="25"/>
      <c r="L139" s="18"/>
    </row>
    <row r="140" spans="1:12" ht="45" hidden="1" x14ac:dyDescent="0.25">
      <c r="A140" s="72"/>
      <c r="B140" s="19" t="s">
        <v>3</v>
      </c>
      <c r="C140" s="23" t="s">
        <v>412</v>
      </c>
      <c r="D140" s="167"/>
      <c r="E140" s="167"/>
      <c r="F140" s="16">
        <v>60</v>
      </c>
      <c r="G140" s="16">
        <v>120</v>
      </c>
      <c r="H140" s="16">
        <f t="shared" si="2"/>
        <v>90</v>
      </c>
      <c r="I140" s="16"/>
      <c r="J140" s="16"/>
      <c r="K140" s="25"/>
      <c r="L140" s="18"/>
    </row>
    <row r="141" spans="1:12" ht="30" hidden="1" x14ac:dyDescent="0.25">
      <c r="A141" s="72"/>
      <c r="B141" s="19" t="s">
        <v>3</v>
      </c>
      <c r="C141" s="23" t="s">
        <v>411</v>
      </c>
      <c r="D141" s="167"/>
      <c r="E141" s="167"/>
      <c r="F141" s="16">
        <v>300</v>
      </c>
      <c r="G141" s="16">
        <v>600</v>
      </c>
      <c r="H141" s="16">
        <f t="shared" si="2"/>
        <v>450</v>
      </c>
      <c r="I141" s="16"/>
      <c r="J141" s="16"/>
      <c r="K141" s="25"/>
      <c r="L141" s="18"/>
    </row>
    <row r="142" spans="1:12" ht="45" hidden="1" x14ac:dyDescent="0.25">
      <c r="A142" s="128"/>
      <c r="B142" s="59" t="s">
        <v>3</v>
      </c>
      <c r="C142" s="66" t="s">
        <v>410</v>
      </c>
      <c r="D142" s="182"/>
      <c r="E142" s="182"/>
      <c r="F142" s="62">
        <v>30</v>
      </c>
      <c r="G142" s="62">
        <v>60</v>
      </c>
      <c r="H142" s="62">
        <f t="shared" si="2"/>
        <v>45</v>
      </c>
      <c r="I142" s="62"/>
      <c r="J142" s="62"/>
      <c r="K142" s="83"/>
      <c r="L142" s="65"/>
    </row>
    <row r="143" spans="1:12" ht="60" hidden="1" x14ac:dyDescent="0.25">
      <c r="A143" s="72"/>
      <c r="B143" s="19" t="s">
        <v>3</v>
      </c>
      <c r="C143" s="23" t="s">
        <v>409</v>
      </c>
      <c r="D143" s="167"/>
      <c r="E143" s="167"/>
      <c r="F143" s="16">
        <v>150</v>
      </c>
      <c r="G143" s="16">
        <v>300</v>
      </c>
      <c r="H143" s="16">
        <f t="shared" si="2"/>
        <v>225</v>
      </c>
      <c r="I143" s="16"/>
      <c r="J143" s="16"/>
      <c r="K143" s="25"/>
      <c r="L143" s="18"/>
    </row>
    <row r="144" spans="1:12" ht="137.25" customHeight="1" x14ac:dyDescent="0.25">
      <c r="A144" s="127">
        <v>18</v>
      </c>
      <c r="B144" s="171" t="s">
        <v>408</v>
      </c>
      <c r="C144" s="171"/>
      <c r="D144" s="167" t="s">
        <v>218</v>
      </c>
      <c r="E144" s="167"/>
      <c r="F144" s="16">
        <f>SUM(F145:F151)</f>
        <v>555</v>
      </c>
      <c r="G144" s="16">
        <f>SUM(G145:G151)</f>
        <v>1110</v>
      </c>
      <c r="H144" s="16">
        <f t="shared" si="2"/>
        <v>832.5</v>
      </c>
      <c r="I144" s="16">
        <v>72000</v>
      </c>
      <c r="J144" s="16">
        <v>1</v>
      </c>
      <c r="K144" s="17">
        <f>(J144*H144)/I144</f>
        <v>1.15625E-2</v>
      </c>
      <c r="L144" s="18"/>
    </row>
    <row r="145" spans="1:12" ht="78" hidden="1" customHeight="1" x14ac:dyDescent="0.25">
      <c r="A145" s="72"/>
      <c r="B145" s="19" t="s">
        <v>3</v>
      </c>
      <c r="C145" s="23" t="s">
        <v>407</v>
      </c>
      <c r="D145" s="167"/>
      <c r="E145" s="167"/>
      <c r="F145" s="20">
        <v>150</v>
      </c>
      <c r="G145" s="20">
        <v>300</v>
      </c>
      <c r="H145" s="16">
        <f t="shared" si="2"/>
        <v>225</v>
      </c>
      <c r="I145" s="16"/>
      <c r="J145" s="16"/>
      <c r="K145" s="25"/>
      <c r="L145" s="18"/>
    </row>
    <row r="146" spans="1:12" ht="90.95" hidden="1" customHeight="1" x14ac:dyDescent="0.25">
      <c r="A146" s="128"/>
      <c r="B146" s="59" t="s">
        <v>3</v>
      </c>
      <c r="C146" s="66" t="s">
        <v>406</v>
      </c>
      <c r="D146" s="182"/>
      <c r="E146" s="182"/>
      <c r="F146" s="61">
        <v>15</v>
      </c>
      <c r="G146" s="61">
        <v>30</v>
      </c>
      <c r="H146" s="62">
        <f t="shared" si="2"/>
        <v>22.5</v>
      </c>
      <c r="I146" s="62"/>
      <c r="J146" s="62"/>
      <c r="K146" s="83"/>
      <c r="L146" s="65"/>
    </row>
    <row r="147" spans="1:12" ht="60" hidden="1" x14ac:dyDescent="0.25">
      <c r="A147" s="72"/>
      <c r="B147" s="19" t="s">
        <v>3</v>
      </c>
      <c r="C147" s="23" t="s">
        <v>405</v>
      </c>
      <c r="D147" s="167"/>
      <c r="E147" s="167"/>
      <c r="F147" s="20">
        <v>60</v>
      </c>
      <c r="G147" s="20">
        <v>120</v>
      </c>
      <c r="H147" s="16">
        <f t="shared" si="2"/>
        <v>90</v>
      </c>
      <c r="I147" s="16"/>
      <c r="J147" s="16"/>
      <c r="K147" s="25"/>
      <c r="L147" s="18"/>
    </row>
    <row r="148" spans="1:12" ht="48.75" hidden="1" customHeight="1" x14ac:dyDescent="0.25">
      <c r="A148" s="72"/>
      <c r="B148" s="19" t="s">
        <v>3</v>
      </c>
      <c r="C148" s="23" t="s">
        <v>404</v>
      </c>
      <c r="D148" s="167"/>
      <c r="E148" s="167"/>
      <c r="F148" s="20">
        <v>60</v>
      </c>
      <c r="G148" s="20">
        <v>120</v>
      </c>
      <c r="H148" s="16">
        <f t="shared" si="2"/>
        <v>90</v>
      </c>
      <c r="I148" s="16"/>
      <c r="J148" s="16"/>
      <c r="K148" s="25"/>
      <c r="L148" s="18"/>
    </row>
    <row r="149" spans="1:12" ht="45.75" hidden="1" customHeight="1" x14ac:dyDescent="0.25">
      <c r="A149" s="127"/>
      <c r="B149" s="19" t="s">
        <v>3</v>
      </c>
      <c r="C149" s="23" t="s">
        <v>403</v>
      </c>
      <c r="D149" s="167"/>
      <c r="E149" s="167"/>
      <c r="F149" s="20">
        <v>120</v>
      </c>
      <c r="G149" s="20">
        <v>240</v>
      </c>
      <c r="H149" s="16">
        <f t="shared" si="2"/>
        <v>180</v>
      </c>
      <c r="I149" s="16"/>
      <c r="J149" s="16"/>
      <c r="K149" s="25"/>
      <c r="L149" s="18"/>
    </row>
    <row r="150" spans="1:12" ht="75" hidden="1" x14ac:dyDescent="0.25">
      <c r="A150" s="72"/>
      <c r="B150" s="19" t="s">
        <v>3</v>
      </c>
      <c r="C150" s="23" t="s">
        <v>402</v>
      </c>
      <c r="D150" s="167"/>
      <c r="E150" s="167"/>
      <c r="F150" s="20">
        <v>30</v>
      </c>
      <c r="G150" s="20">
        <v>60</v>
      </c>
      <c r="H150" s="16">
        <f t="shared" si="2"/>
        <v>45</v>
      </c>
      <c r="I150" s="16"/>
      <c r="J150" s="16"/>
      <c r="K150" s="25"/>
      <c r="L150" s="18"/>
    </row>
    <row r="151" spans="1:12" ht="90.95" hidden="1" customHeight="1" x14ac:dyDescent="0.25">
      <c r="A151" s="139"/>
      <c r="B151" s="19" t="s">
        <v>3</v>
      </c>
      <c r="C151" s="23" t="s">
        <v>401</v>
      </c>
      <c r="D151" s="167"/>
      <c r="E151" s="167"/>
      <c r="F151" s="20">
        <v>120</v>
      </c>
      <c r="G151" s="20">
        <v>240</v>
      </c>
      <c r="H151" s="16">
        <f t="shared" si="2"/>
        <v>180</v>
      </c>
      <c r="I151" s="16"/>
      <c r="J151" s="16"/>
      <c r="K151" s="25"/>
      <c r="L151" s="18"/>
    </row>
    <row r="152" spans="1:12" ht="122.25" customHeight="1" x14ac:dyDescent="0.25">
      <c r="A152" s="144">
        <v>19</v>
      </c>
      <c r="B152" s="171" t="s">
        <v>400</v>
      </c>
      <c r="C152" s="171"/>
      <c r="D152" s="167" t="s">
        <v>218</v>
      </c>
      <c r="E152" s="167"/>
      <c r="F152" s="16">
        <f>SUM(F153:F159)</f>
        <v>410</v>
      </c>
      <c r="G152" s="16">
        <f>SUM(G153:G159)</f>
        <v>820</v>
      </c>
      <c r="H152" s="16">
        <f t="shared" si="2"/>
        <v>615</v>
      </c>
      <c r="I152" s="16">
        <v>6000</v>
      </c>
      <c r="J152" s="16">
        <v>1</v>
      </c>
      <c r="K152" s="17">
        <f>(J152*H152)/I152</f>
        <v>0.10249999999999999</v>
      </c>
      <c r="L152" s="18"/>
    </row>
    <row r="153" spans="1:12" ht="75.75" hidden="1" customHeight="1" x14ac:dyDescent="0.25">
      <c r="A153" s="72"/>
      <c r="B153" s="19" t="s">
        <v>3</v>
      </c>
      <c r="C153" s="24" t="s">
        <v>399</v>
      </c>
      <c r="D153" s="167"/>
      <c r="E153" s="167"/>
      <c r="F153" s="20">
        <v>60</v>
      </c>
      <c r="G153" s="20">
        <v>120</v>
      </c>
      <c r="H153" s="16">
        <f t="shared" si="2"/>
        <v>90</v>
      </c>
      <c r="I153" s="16"/>
      <c r="J153" s="16"/>
      <c r="K153" s="25"/>
      <c r="L153" s="18"/>
    </row>
    <row r="154" spans="1:12" ht="75.75" hidden="1" customHeight="1" x14ac:dyDescent="0.25">
      <c r="A154" s="72"/>
      <c r="B154" s="19" t="s">
        <v>3</v>
      </c>
      <c r="C154" s="23" t="s">
        <v>398</v>
      </c>
      <c r="D154" s="167"/>
      <c r="E154" s="167"/>
      <c r="F154" s="20">
        <v>5</v>
      </c>
      <c r="G154" s="20">
        <v>10</v>
      </c>
      <c r="H154" s="16">
        <f t="shared" si="2"/>
        <v>7.5</v>
      </c>
      <c r="I154" s="16"/>
      <c r="J154" s="16"/>
      <c r="K154" s="25"/>
      <c r="L154" s="18"/>
    </row>
    <row r="155" spans="1:12" ht="60" hidden="1" x14ac:dyDescent="0.25">
      <c r="A155" s="128"/>
      <c r="B155" s="59" t="s">
        <v>3</v>
      </c>
      <c r="C155" s="66" t="s">
        <v>397</v>
      </c>
      <c r="D155" s="182"/>
      <c r="E155" s="182"/>
      <c r="F155" s="61">
        <v>30</v>
      </c>
      <c r="G155" s="61">
        <v>60</v>
      </c>
      <c r="H155" s="62">
        <f t="shared" si="2"/>
        <v>45</v>
      </c>
      <c r="I155" s="62"/>
      <c r="J155" s="62"/>
      <c r="K155" s="83"/>
      <c r="L155" s="65"/>
    </row>
    <row r="156" spans="1:12" ht="45" hidden="1" x14ac:dyDescent="0.25">
      <c r="A156" s="72"/>
      <c r="B156" s="19" t="s">
        <v>3</v>
      </c>
      <c r="C156" s="23" t="s">
        <v>396</v>
      </c>
      <c r="D156" s="167"/>
      <c r="E156" s="167"/>
      <c r="F156" s="20">
        <v>120</v>
      </c>
      <c r="G156" s="20">
        <v>240</v>
      </c>
      <c r="H156" s="16">
        <f t="shared" si="2"/>
        <v>180</v>
      </c>
      <c r="I156" s="16"/>
      <c r="J156" s="16"/>
      <c r="K156" s="25"/>
      <c r="L156" s="18"/>
    </row>
    <row r="157" spans="1:12" ht="45" hidden="1" x14ac:dyDescent="0.25">
      <c r="A157" s="127"/>
      <c r="B157" s="19" t="s">
        <v>3</v>
      </c>
      <c r="C157" s="23" t="s">
        <v>395</v>
      </c>
      <c r="D157" s="167"/>
      <c r="E157" s="167"/>
      <c r="F157" s="20">
        <v>120</v>
      </c>
      <c r="G157" s="20">
        <v>240</v>
      </c>
      <c r="H157" s="16">
        <f t="shared" si="2"/>
        <v>180</v>
      </c>
      <c r="I157" s="16"/>
      <c r="J157" s="16"/>
      <c r="K157" s="25"/>
      <c r="L157" s="18"/>
    </row>
    <row r="158" spans="1:12" ht="60" hidden="1" x14ac:dyDescent="0.25">
      <c r="A158" s="72"/>
      <c r="B158" s="19" t="s">
        <v>3</v>
      </c>
      <c r="C158" s="23" t="s">
        <v>394</v>
      </c>
      <c r="D158" s="167"/>
      <c r="E158" s="167"/>
      <c r="F158" s="20">
        <v>15</v>
      </c>
      <c r="G158" s="20">
        <v>30</v>
      </c>
      <c r="H158" s="16">
        <f t="shared" si="2"/>
        <v>22.5</v>
      </c>
      <c r="I158" s="16"/>
      <c r="J158" s="16"/>
      <c r="K158" s="25"/>
      <c r="L158" s="18"/>
    </row>
    <row r="159" spans="1:12" ht="75" hidden="1" x14ac:dyDescent="0.25">
      <c r="A159" s="72"/>
      <c r="B159" s="19" t="s">
        <v>3</v>
      </c>
      <c r="C159" s="23" t="s">
        <v>393</v>
      </c>
      <c r="D159" s="167"/>
      <c r="E159" s="167"/>
      <c r="F159" s="20">
        <v>60</v>
      </c>
      <c r="G159" s="20">
        <v>120</v>
      </c>
      <c r="H159" s="16">
        <f t="shared" si="2"/>
        <v>90</v>
      </c>
      <c r="I159" s="16"/>
      <c r="J159" s="16"/>
      <c r="K159" s="25"/>
      <c r="L159" s="18"/>
    </row>
    <row r="160" spans="1:12" ht="120" customHeight="1" x14ac:dyDescent="0.25">
      <c r="A160" s="139">
        <v>20</v>
      </c>
      <c r="B160" s="171" t="s">
        <v>392</v>
      </c>
      <c r="C160" s="171"/>
      <c r="D160" s="167" t="s">
        <v>218</v>
      </c>
      <c r="E160" s="167"/>
      <c r="F160" s="16">
        <f>SUM(F161:F167)</f>
        <v>555</v>
      </c>
      <c r="G160" s="16">
        <f>SUM(G161:G167)</f>
        <v>1110</v>
      </c>
      <c r="H160" s="16">
        <f t="shared" si="2"/>
        <v>832.5</v>
      </c>
      <c r="I160" s="16">
        <v>72000</v>
      </c>
      <c r="J160" s="16">
        <v>1</v>
      </c>
      <c r="K160" s="17">
        <f>(J160*H160)/I160</f>
        <v>1.15625E-2</v>
      </c>
      <c r="L160" s="18"/>
    </row>
    <row r="161" spans="1:12" ht="75" hidden="1" x14ac:dyDescent="0.25">
      <c r="A161" s="127"/>
      <c r="B161" s="19" t="s">
        <v>3</v>
      </c>
      <c r="C161" s="23" t="s">
        <v>391</v>
      </c>
      <c r="D161" s="167"/>
      <c r="E161" s="167"/>
      <c r="F161" s="20">
        <v>150</v>
      </c>
      <c r="G161" s="20">
        <v>300</v>
      </c>
      <c r="H161" s="16">
        <f t="shared" si="2"/>
        <v>225</v>
      </c>
      <c r="I161" s="16"/>
      <c r="J161" s="16"/>
      <c r="K161" s="25"/>
      <c r="L161" s="18"/>
    </row>
    <row r="162" spans="1:12" ht="78.75" hidden="1" customHeight="1" x14ac:dyDescent="0.25">
      <c r="A162" s="72"/>
      <c r="B162" s="19" t="s">
        <v>3</v>
      </c>
      <c r="C162" s="23" t="s">
        <v>390</v>
      </c>
      <c r="D162" s="167"/>
      <c r="E162" s="167"/>
      <c r="F162" s="20">
        <v>15</v>
      </c>
      <c r="G162" s="20">
        <v>30</v>
      </c>
      <c r="H162" s="16">
        <f t="shared" si="2"/>
        <v>22.5</v>
      </c>
      <c r="I162" s="16"/>
      <c r="J162" s="16"/>
      <c r="K162" s="25"/>
      <c r="L162" s="18"/>
    </row>
    <row r="163" spans="1:12" ht="60" hidden="1" x14ac:dyDescent="0.25">
      <c r="A163" s="72"/>
      <c r="B163" s="19" t="s">
        <v>3</v>
      </c>
      <c r="C163" s="23" t="s">
        <v>389</v>
      </c>
      <c r="D163" s="167"/>
      <c r="E163" s="167"/>
      <c r="F163" s="20">
        <v>60</v>
      </c>
      <c r="G163" s="20">
        <v>120</v>
      </c>
      <c r="H163" s="16">
        <f t="shared" si="2"/>
        <v>90</v>
      </c>
      <c r="I163" s="16"/>
      <c r="J163" s="16"/>
      <c r="K163" s="25"/>
      <c r="L163" s="18"/>
    </row>
    <row r="164" spans="1:12" ht="45" hidden="1" x14ac:dyDescent="0.25">
      <c r="A164" s="72"/>
      <c r="B164" s="19" t="s">
        <v>3</v>
      </c>
      <c r="C164" s="23" t="s">
        <v>388</v>
      </c>
      <c r="D164" s="167"/>
      <c r="E164" s="167"/>
      <c r="F164" s="20">
        <v>60</v>
      </c>
      <c r="G164" s="20">
        <v>120</v>
      </c>
      <c r="H164" s="16">
        <f t="shared" si="2"/>
        <v>90</v>
      </c>
      <c r="I164" s="16"/>
      <c r="J164" s="16"/>
      <c r="K164" s="25"/>
      <c r="L164" s="18"/>
    </row>
    <row r="165" spans="1:12" ht="45" hidden="1" x14ac:dyDescent="0.25">
      <c r="A165" s="72"/>
      <c r="B165" s="19" t="s">
        <v>3</v>
      </c>
      <c r="C165" s="23" t="s">
        <v>387</v>
      </c>
      <c r="D165" s="167"/>
      <c r="E165" s="167"/>
      <c r="F165" s="20">
        <v>120</v>
      </c>
      <c r="G165" s="20">
        <v>240</v>
      </c>
      <c r="H165" s="16">
        <f t="shared" si="2"/>
        <v>180</v>
      </c>
      <c r="I165" s="16"/>
      <c r="J165" s="16"/>
      <c r="K165" s="25"/>
      <c r="L165" s="18"/>
    </row>
    <row r="166" spans="1:12" ht="60.95" hidden="1" customHeight="1" x14ac:dyDescent="0.25">
      <c r="A166" s="128"/>
      <c r="B166" s="59" t="s">
        <v>3</v>
      </c>
      <c r="C166" s="66" t="s">
        <v>386</v>
      </c>
      <c r="D166" s="182"/>
      <c r="E166" s="182"/>
      <c r="F166" s="61">
        <v>30</v>
      </c>
      <c r="G166" s="61">
        <v>60</v>
      </c>
      <c r="H166" s="62">
        <f t="shared" si="2"/>
        <v>45</v>
      </c>
      <c r="I166" s="62"/>
      <c r="J166" s="62"/>
      <c r="K166" s="83"/>
      <c r="L166" s="65"/>
    </row>
    <row r="167" spans="1:12" ht="90" hidden="1" x14ac:dyDescent="0.25">
      <c r="A167" s="72"/>
      <c r="B167" s="19" t="s">
        <v>3</v>
      </c>
      <c r="C167" s="23" t="s">
        <v>385</v>
      </c>
      <c r="D167" s="167"/>
      <c r="E167" s="167"/>
      <c r="F167" s="20">
        <v>120</v>
      </c>
      <c r="G167" s="20">
        <v>240</v>
      </c>
      <c r="H167" s="16">
        <f t="shared" si="2"/>
        <v>180</v>
      </c>
      <c r="I167" s="16"/>
      <c r="J167" s="16"/>
      <c r="K167" s="25"/>
      <c r="L167" s="18"/>
    </row>
    <row r="168" spans="1:12" ht="122.25" customHeight="1" x14ac:dyDescent="0.25">
      <c r="A168" s="144">
        <v>21</v>
      </c>
      <c r="B168" s="171" t="s">
        <v>384</v>
      </c>
      <c r="C168" s="171"/>
      <c r="D168" s="167" t="s">
        <v>218</v>
      </c>
      <c r="E168" s="167"/>
      <c r="F168" s="16">
        <f>SUM(F169:F175)</f>
        <v>410</v>
      </c>
      <c r="G168" s="16">
        <f>SUM(G169:G175)</f>
        <v>820</v>
      </c>
      <c r="H168" s="16">
        <f t="shared" si="2"/>
        <v>615</v>
      </c>
      <c r="I168" s="16">
        <v>6000</v>
      </c>
      <c r="J168" s="16">
        <v>1</v>
      </c>
      <c r="K168" s="17">
        <f>(J168*H168)/I168</f>
        <v>0.10249999999999999</v>
      </c>
      <c r="L168" s="18"/>
    </row>
    <row r="169" spans="1:12" ht="75" hidden="1" x14ac:dyDescent="0.25">
      <c r="A169" s="127"/>
      <c r="B169" s="19" t="s">
        <v>3</v>
      </c>
      <c r="C169" s="23" t="s">
        <v>383</v>
      </c>
      <c r="D169" s="167"/>
      <c r="E169" s="167"/>
      <c r="F169" s="20">
        <v>60</v>
      </c>
      <c r="G169" s="20">
        <v>120</v>
      </c>
      <c r="H169" s="16">
        <f t="shared" si="2"/>
        <v>90</v>
      </c>
      <c r="I169" s="16"/>
      <c r="J169" s="16"/>
      <c r="K169" s="25"/>
      <c r="L169" s="18"/>
    </row>
    <row r="170" spans="1:12" ht="75" hidden="1" x14ac:dyDescent="0.25">
      <c r="A170" s="128"/>
      <c r="B170" s="59" t="s">
        <v>3</v>
      </c>
      <c r="C170" s="66" t="s">
        <v>382</v>
      </c>
      <c r="D170" s="182"/>
      <c r="E170" s="182"/>
      <c r="F170" s="61">
        <v>5</v>
      </c>
      <c r="G170" s="61">
        <v>10</v>
      </c>
      <c r="H170" s="62">
        <f t="shared" si="2"/>
        <v>7.5</v>
      </c>
      <c r="I170" s="62"/>
      <c r="J170" s="62"/>
      <c r="K170" s="83"/>
      <c r="L170" s="65"/>
    </row>
    <row r="171" spans="1:12" ht="60" hidden="1" x14ac:dyDescent="0.25">
      <c r="A171" s="72"/>
      <c r="B171" s="19" t="s">
        <v>3</v>
      </c>
      <c r="C171" s="23" t="s">
        <v>381</v>
      </c>
      <c r="D171" s="167"/>
      <c r="E171" s="167"/>
      <c r="F171" s="20">
        <v>30</v>
      </c>
      <c r="G171" s="20">
        <v>60</v>
      </c>
      <c r="H171" s="16">
        <f t="shared" si="2"/>
        <v>45</v>
      </c>
      <c r="I171" s="16"/>
      <c r="J171" s="16"/>
      <c r="K171" s="25"/>
      <c r="L171" s="18"/>
    </row>
    <row r="172" spans="1:12" ht="45" hidden="1" x14ac:dyDescent="0.25">
      <c r="A172" s="72"/>
      <c r="B172" s="19" t="s">
        <v>3</v>
      </c>
      <c r="C172" s="23" t="s">
        <v>380</v>
      </c>
      <c r="D172" s="167"/>
      <c r="E172" s="167"/>
      <c r="F172" s="20">
        <v>120</v>
      </c>
      <c r="G172" s="20">
        <v>240</v>
      </c>
      <c r="H172" s="16">
        <f t="shared" si="2"/>
        <v>180</v>
      </c>
      <c r="I172" s="16"/>
      <c r="J172" s="16"/>
      <c r="K172" s="25"/>
      <c r="L172" s="18"/>
    </row>
    <row r="173" spans="1:12" ht="45" hidden="1" x14ac:dyDescent="0.25">
      <c r="A173" s="72"/>
      <c r="B173" s="19" t="s">
        <v>3</v>
      </c>
      <c r="C173" s="23" t="s">
        <v>379</v>
      </c>
      <c r="D173" s="167"/>
      <c r="E173" s="167"/>
      <c r="F173" s="20">
        <v>120</v>
      </c>
      <c r="G173" s="20">
        <v>240</v>
      </c>
      <c r="H173" s="16">
        <f t="shared" si="2"/>
        <v>180</v>
      </c>
      <c r="I173" s="16"/>
      <c r="J173" s="16"/>
      <c r="K173" s="25"/>
      <c r="L173" s="18"/>
    </row>
    <row r="174" spans="1:12" ht="60" hidden="1" x14ac:dyDescent="0.25">
      <c r="A174" s="127"/>
      <c r="B174" s="19" t="s">
        <v>3</v>
      </c>
      <c r="C174" s="23" t="s">
        <v>378</v>
      </c>
      <c r="D174" s="167"/>
      <c r="E174" s="167"/>
      <c r="F174" s="20">
        <v>15</v>
      </c>
      <c r="G174" s="20">
        <v>30</v>
      </c>
      <c r="H174" s="16">
        <f t="shared" si="2"/>
        <v>22.5</v>
      </c>
      <c r="I174" s="16"/>
      <c r="J174" s="16"/>
      <c r="K174" s="25"/>
      <c r="L174" s="18"/>
    </row>
    <row r="175" spans="1:12" ht="75" hidden="1" x14ac:dyDescent="0.25">
      <c r="A175" s="139"/>
      <c r="B175" s="19" t="s">
        <v>3</v>
      </c>
      <c r="C175" s="23" t="s">
        <v>377</v>
      </c>
      <c r="D175" s="167"/>
      <c r="E175" s="167"/>
      <c r="F175" s="20">
        <v>60</v>
      </c>
      <c r="G175" s="20">
        <v>120</v>
      </c>
      <c r="H175" s="16">
        <f t="shared" si="2"/>
        <v>90</v>
      </c>
      <c r="I175" s="16"/>
      <c r="J175" s="16"/>
      <c r="K175" s="25"/>
      <c r="L175" s="18"/>
    </row>
    <row r="176" spans="1:12" ht="136.5" customHeight="1" x14ac:dyDescent="0.25">
      <c r="A176" s="72">
        <v>22</v>
      </c>
      <c r="B176" s="171" t="s">
        <v>376</v>
      </c>
      <c r="C176" s="171"/>
      <c r="D176" s="167" t="s">
        <v>218</v>
      </c>
      <c r="E176" s="167"/>
      <c r="F176" s="16">
        <f>SUM(F177:F183)</f>
        <v>555</v>
      </c>
      <c r="G176" s="16">
        <f>SUM(G177:G183)</f>
        <v>1110</v>
      </c>
      <c r="H176" s="16">
        <f t="shared" si="2"/>
        <v>832.5</v>
      </c>
      <c r="I176" s="16">
        <v>72000</v>
      </c>
      <c r="J176" s="16">
        <v>1</v>
      </c>
      <c r="K176" s="17">
        <f>(J176*H176)/I176</f>
        <v>1.15625E-2</v>
      </c>
      <c r="L176" s="18"/>
    </row>
    <row r="177" spans="1:12" ht="90" hidden="1" x14ac:dyDescent="0.25">
      <c r="A177" s="127"/>
      <c r="B177" s="19" t="s">
        <v>3</v>
      </c>
      <c r="C177" s="23" t="s">
        <v>375</v>
      </c>
      <c r="D177" s="167"/>
      <c r="E177" s="167"/>
      <c r="F177" s="20">
        <v>150</v>
      </c>
      <c r="G177" s="20">
        <v>300</v>
      </c>
      <c r="H177" s="16">
        <f t="shared" si="2"/>
        <v>225</v>
      </c>
      <c r="I177" s="16"/>
      <c r="J177" s="16"/>
      <c r="K177" s="25"/>
      <c r="L177" s="18"/>
    </row>
    <row r="178" spans="1:12" ht="90" hidden="1" x14ac:dyDescent="0.25">
      <c r="A178" s="128"/>
      <c r="B178" s="59" t="s">
        <v>3</v>
      </c>
      <c r="C178" s="66" t="s">
        <v>374</v>
      </c>
      <c r="D178" s="182"/>
      <c r="E178" s="182"/>
      <c r="F178" s="61">
        <v>15</v>
      </c>
      <c r="G178" s="61">
        <v>30</v>
      </c>
      <c r="H178" s="62">
        <f t="shared" si="2"/>
        <v>22.5</v>
      </c>
      <c r="I178" s="62"/>
      <c r="J178" s="62"/>
      <c r="K178" s="83"/>
      <c r="L178" s="65"/>
    </row>
    <row r="179" spans="1:12" ht="75" hidden="1" x14ac:dyDescent="0.25">
      <c r="A179" s="72"/>
      <c r="B179" s="19" t="s">
        <v>3</v>
      </c>
      <c r="C179" s="23" t="s">
        <v>373</v>
      </c>
      <c r="D179" s="167"/>
      <c r="E179" s="167"/>
      <c r="F179" s="20">
        <v>60</v>
      </c>
      <c r="G179" s="20">
        <v>120</v>
      </c>
      <c r="H179" s="16">
        <f t="shared" si="2"/>
        <v>90</v>
      </c>
      <c r="I179" s="16"/>
      <c r="J179" s="16"/>
      <c r="K179" s="25"/>
      <c r="L179" s="18"/>
    </row>
    <row r="180" spans="1:12" ht="60" hidden="1" x14ac:dyDescent="0.25">
      <c r="A180" s="72"/>
      <c r="B180" s="19" t="s">
        <v>3</v>
      </c>
      <c r="C180" s="23" t="s">
        <v>372</v>
      </c>
      <c r="D180" s="167"/>
      <c r="E180" s="167"/>
      <c r="F180" s="20">
        <v>60</v>
      </c>
      <c r="G180" s="20">
        <v>120</v>
      </c>
      <c r="H180" s="16">
        <f t="shared" ref="H180:H243" si="3">AVERAGE(F180:G180)</f>
        <v>90</v>
      </c>
      <c r="I180" s="16"/>
      <c r="J180" s="16"/>
      <c r="K180" s="25"/>
      <c r="L180" s="18"/>
    </row>
    <row r="181" spans="1:12" ht="60" hidden="1" x14ac:dyDescent="0.25">
      <c r="A181" s="127"/>
      <c r="B181" s="19" t="s">
        <v>3</v>
      </c>
      <c r="C181" s="23" t="s">
        <v>371</v>
      </c>
      <c r="D181" s="167"/>
      <c r="E181" s="167"/>
      <c r="F181" s="20">
        <v>120</v>
      </c>
      <c r="G181" s="20">
        <v>240</v>
      </c>
      <c r="H181" s="16">
        <f t="shared" si="3"/>
        <v>180</v>
      </c>
      <c r="I181" s="16"/>
      <c r="J181" s="16"/>
      <c r="K181" s="25"/>
      <c r="L181" s="18"/>
    </row>
    <row r="182" spans="1:12" ht="75" hidden="1" x14ac:dyDescent="0.25">
      <c r="A182" s="72"/>
      <c r="B182" s="19" t="s">
        <v>3</v>
      </c>
      <c r="C182" s="23" t="s">
        <v>370</v>
      </c>
      <c r="D182" s="167"/>
      <c r="E182" s="167"/>
      <c r="F182" s="20">
        <v>30</v>
      </c>
      <c r="G182" s="20">
        <v>60</v>
      </c>
      <c r="H182" s="16">
        <f t="shared" si="3"/>
        <v>45</v>
      </c>
      <c r="I182" s="16"/>
      <c r="J182" s="16"/>
      <c r="K182" s="25"/>
      <c r="L182" s="18"/>
    </row>
    <row r="183" spans="1:12" ht="90.95" hidden="1" customHeight="1" x14ac:dyDescent="0.25">
      <c r="A183" s="139"/>
      <c r="B183" s="19" t="s">
        <v>3</v>
      </c>
      <c r="C183" s="23" t="s">
        <v>369</v>
      </c>
      <c r="D183" s="167"/>
      <c r="E183" s="167"/>
      <c r="F183" s="20">
        <v>120</v>
      </c>
      <c r="G183" s="20">
        <v>240</v>
      </c>
      <c r="H183" s="16">
        <f t="shared" si="3"/>
        <v>180</v>
      </c>
      <c r="I183" s="16"/>
      <c r="J183" s="16"/>
      <c r="K183" s="25"/>
      <c r="L183" s="18"/>
    </row>
    <row r="184" spans="1:12" ht="135.75" customHeight="1" x14ac:dyDescent="0.25">
      <c r="A184" s="144">
        <v>23</v>
      </c>
      <c r="B184" s="171" t="s">
        <v>368</v>
      </c>
      <c r="C184" s="171"/>
      <c r="D184" s="167" t="s">
        <v>218</v>
      </c>
      <c r="E184" s="167"/>
      <c r="F184" s="16">
        <f>SUM(F185:F191)</f>
        <v>500</v>
      </c>
      <c r="G184" s="16">
        <f>SUM(G185:G191)</f>
        <v>1000</v>
      </c>
      <c r="H184" s="16">
        <f t="shared" si="3"/>
        <v>750</v>
      </c>
      <c r="I184" s="16">
        <v>72000</v>
      </c>
      <c r="J184" s="16">
        <v>1</v>
      </c>
      <c r="K184" s="27">
        <f>(J184*H184)/I184</f>
        <v>1.0416666666666666E-2</v>
      </c>
      <c r="L184" s="18"/>
    </row>
    <row r="185" spans="1:12" ht="90" hidden="1" x14ac:dyDescent="0.25">
      <c r="A185" s="72"/>
      <c r="B185" s="19" t="s">
        <v>3</v>
      </c>
      <c r="C185" s="23" t="s">
        <v>367</v>
      </c>
      <c r="D185" s="167"/>
      <c r="E185" s="167"/>
      <c r="F185" s="20">
        <v>150</v>
      </c>
      <c r="G185" s="20">
        <v>300</v>
      </c>
      <c r="H185" s="16">
        <f t="shared" si="3"/>
        <v>225</v>
      </c>
      <c r="I185" s="16"/>
      <c r="J185" s="16"/>
      <c r="K185" s="25"/>
      <c r="L185" s="18"/>
    </row>
    <row r="186" spans="1:12" ht="90" hidden="1" x14ac:dyDescent="0.25">
      <c r="A186" s="72"/>
      <c r="B186" s="19" t="s">
        <v>3</v>
      </c>
      <c r="C186" s="23" t="s">
        <v>366</v>
      </c>
      <c r="D186" s="167"/>
      <c r="E186" s="167"/>
      <c r="F186" s="20">
        <v>5</v>
      </c>
      <c r="G186" s="20">
        <v>10</v>
      </c>
      <c r="H186" s="16">
        <f t="shared" si="3"/>
        <v>7.5</v>
      </c>
      <c r="I186" s="16"/>
      <c r="J186" s="16"/>
      <c r="K186" s="25"/>
      <c r="L186" s="18"/>
    </row>
    <row r="187" spans="1:12" ht="60" hidden="1" x14ac:dyDescent="0.25">
      <c r="A187" s="128"/>
      <c r="B187" s="59" t="s">
        <v>3</v>
      </c>
      <c r="C187" s="66" t="s">
        <v>365</v>
      </c>
      <c r="D187" s="182"/>
      <c r="E187" s="182"/>
      <c r="F187" s="61">
        <v>30</v>
      </c>
      <c r="G187" s="61">
        <v>60</v>
      </c>
      <c r="H187" s="62">
        <f t="shared" si="3"/>
        <v>45</v>
      </c>
      <c r="I187" s="62"/>
      <c r="J187" s="62"/>
      <c r="K187" s="83"/>
      <c r="L187" s="65"/>
    </row>
    <row r="188" spans="1:12" ht="60" hidden="1" x14ac:dyDescent="0.25">
      <c r="A188" s="127"/>
      <c r="B188" s="19" t="s">
        <v>3</v>
      </c>
      <c r="C188" s="23" t="s">
        <v>364</v>
      </c>
      <c r="D188" s="167"/>
      <c r="E188" s="167"/>
      <c r="F188" s="20">
        <v>120</v>
      </c>
      <c r="G188" s="20">
        <v>240</v>
      </c>
      <c r="H188" s="16">
        <f t="shared" si="3"/>
        <v>180</v>
      </c>
      <c r="I188" s="16"/>
      <c r="J188" s="16"/>
      <c r="K188" s="25"/>
      <c r="L188" s="18"/>
    </row>
    <row r="189" spans="1:12" ht="60" hidden="1" x14ac:dyDescent="0.25">
      <c r="A189" s="72"/>
      <c r="B189" s="19" t="s">
        <v>3</v>
      </c>
      <c r="C189" s="23" t="s">
        <v>363</v>
      </c>
      <c r="D189" s="167"/>
      <c r="E189" s="167"/>
      <c r="F189" s="20">
        <v>120</v>
      </c>
      <c r="G189" s="20">
        <v>240</v>
      </c>
      <c r="H189" s="16">
        <f t="shared" si="3"/>
        <v>180</v>
      </c>
      <c r="I189" s="16"/>
      <c r="J189" s="16"/>
      <c r="K189" s="25"/>
      <c r="L189" s="18"/>
    </row>
    <row r="190" spans="1:12" ht="75" hidden="1" x14ac:dyDescent="0.25">
      <c r="A190" s="72"/>
      <c r="B190" s="19" t="s">
        <v>3</v>
      </c>
      <c r="C190" s="23" t="s">
        <v>362</v>
      </c>
      <c r="D190" s="167"/>
      <c r="E190" s="167"/>
      <c r="F190" s="20">
        <v>15</v>
      </c>
      <c r="G190" s="20">
        <v>30</v>
      </c>
      <c r="H190" s="16">
        <f t="shared" si="3"/>
        <v>22.5</v>
      </c>
      <c r="I190" s="16"/>
      <c r="J190" s="16"/>
      <c r="K190" s="25"/>
      <c r="L190" s="18"/>
    </row>
    <row r="191" spans="1:12" ht="90" hidden="1" x14ac:dyDescent="0.25">
      <c r="A191" s="139"/>
      <c r="B191" s="19" t="s">
        <v>3</v>
      </c>
      <c r="C191" s="23" t="s">
        <v>361</v>
      </c>
      <c r="D191" s="167"/>
      <c r="E191" s="167"/>
      <c r="F191" s="20">
        <v>60</v>
      </c>
      <c r="G191" s="20">
        <v>120</v>
      </c>
      <c r="H191" s="16">
        <f t="shared" si="3"/>
        <v>90</v>
      </c>
      <c r="I191" s="16"/>
      <c r="J191" s="16"/>
      <c r="K191" s="25"/>
      <c r="L191" s="18"/>
    </row>
    <row r="192" spans="1:12" ht="137.25" customHeight="1" x14ac:dyDescent="0.25">
      <c r="A192" s="139">
        <v>24</v>
      </c>
      <c r="B192" s="171" t="s">
        <v>360</v>
      </c>
      <c r="C192" s="171"/>
      <c r="D192" s="167" t="s">
        <v>218</v>
      </c>
      <c r="E192" s="167"/>
      <c r="F192" s="16">
        <f>SUM(F193:F199)</f>
        <v>555</v>
      </c>
      <c r="G192" s="16">
        <f>SUM(G193:G199)</f>
        <v>1110</v>
      </c>
      <c r="H192" s="16">
        <f t="shared" si="3"/>
        <v>832.5</v>
      </c>
      <c r="I192" s="16">
        <v>72000</v>
      </c>
      <c r="J192" s="16">
        <v>1</v>
      </c>
      <c r="K192" s="17">
        <f>(J192*H192)/I192</f>
        <v>1.15625E-2</v>
      </c>
      <c r="L192" s="140" t="s">
        <v>359</v>
      </c>
    </row>
    <row r="193" spans="1:12" ht="90" hidden="1" x14ac:dyDescent="0.25">
      <c r="A193" s="72"/>
      <c r="B193" s="19" t="s">
        <v>3</v>
      </c>
      <c r="C193" s="23" t="s">
        <v>358</v>
      </c>
      <c r="D193" s="167"/>
      <c r="E193" s="167"/>
      <c r="F193" s="20">
        <v>150</v>
      </c>
      <c r="G193" s="20">
        <v>300</v>
      </c>
      <c r="H193" s="16">
        <f t="shared" si="3"/>
        <v>225</v>
      </c>
      <c r="I193" s="16"/>
      <c r="J193" s="16"/>
      <c r="K193" s="25"/>
      <c r="L193" s="18"/>
    </row>
    <row r="194" spans="1:12" ht="78" hidden="1" customHeight="1" x14ac:dyDescent="0.25">
      <c r="A194" s="127"/>
      <c r="B194" s="19" t="s">
        <v>3</v>
      </c>
      <c r="C194" s="23" t="s">
        <v>357</v>
      </c>
      <c r="D194" s="167"/>
      <c r="E194" s="167"/>
      <c r="F194" s="20">
        <v>15</v>
      </c>
      <c r="G194" s="20">
        <v>30</v>
      </c>
      <c r="H194" s="16">
        <f t="shared" si="3"/>
        <v>22.5</v>
      </c>
      <c r="I194" s="16"/>
      <c r="J194" s="16"/>
      <c r="K194" s="25"/>
      <c r="L194" s="18"/>
    </row>
    <row r="195" spans="1:12" ht="60.95" hidden="1" customHeight="1" x14ac:dyDescent="0.25">
      <c r="A195" s="128"/>
      <c r="B195" s="59" t="s">
        <v>3</v>
      </c>
      <c r="C195" s="66" t="s">
        <v>356</v>
      </c>
      <c r="D195" s="182"/>
      <c r="E195" s="182"/>
      <c r="F195" s="61">
        <v>60</v>
      </c>
      <c r="G195" s="61">
        <v>120</v>
      </c>
      <c r="H195" s="62">
        <f t="shared" si="3"/>
        <v>90</v>
      </c>
      <c r="I195" s="62"/>
      <c r="J195" s="62"/>
      <c r="K195" s="83"/>
      <c r="L195" s="65"/>
    </row>
    <row r="196" spans="1:12" ht="45" hidden="1" x14ac:dyDescent="0.25">
      <c r="A196" s="72"/>
      <c r="B196" s="19" t="s">
        <v>3</v>
      </c>
      <c r="C196" s="23" t="s">
        <v>355</v>
      </c>
      <c r="D196" s="167"/>
      <c r="E196" s="167"/>
      <c r="F196" s="20">
        <v>60</v>
      </c>
      <c r="G196" s="20">
        <v>120</v>
      </c>
      <c r="H196" s="16">
        <f t="shared" si="3"/>
        <v>90</v>
      </c>
      <c r="I196" s="16"/>
      <c r="J196" s="16"/>
      <c r="K196" s="25"/>
      <c r="L196" s="18"/>
    </row>
    <row r="197" spans="1:12" ht="45" hidden="1" x14ac:dyDescent="0.25">
      <c r="A197" s="72"/>
      <c r="B197" s="19" t="s">
        <v>3</v>
      </c>
      <c r="C197" s="23" t="s">
        <v>354</v>
      </c>
      <c r="D197" s="167"/>
      <c r="E197" s="167"/>
      <c r="F197" s="20">
        <v>120</v>
      </c>
      <c r="G197" s="20">
        <v>240</v>
      </c>
      <c r="H197" s="16">
        <f t="shared" si="3"/>
        <v>180</v>
      </c>
      <c r="I197" s="16"/>
      <c r="J197" s="16"/>
      <c r="K197" s="25"/>
      <c r="L197" s="18"/>
    </row>
    <row r="198" spans="1:12" ht="60" hidden="1" x14ac:dyDescent="0.25">
      <c r="A198" s="72"/>
      <c r="B198" s="19" t="s">
        <v>3</v>
      </c>
      <c r="C198" s="23" t="s">
        <v>353</v>
      </c>
      <c r="D198" s="167"/>
      <c r="E198" s="167"/>
      <c r="F198" s="20">
        <v>30</v>
      </c>
      <c r="G198" s="20">
        <v>60</v>
      </c>
      <c r="H198" s="16">
        <f t="shared" si="3"/>
        <v>45</v>
      </c>
      <c r="I198" s="16"/>
      <c r="J198" s="16"/>
      <c r="K198" s="25"/>
      <c r="L198" s="18"/>
    </row>
    <row r="199" spans="1:12" ht="90" hidden="1" x14ac:dyDescent="0.25">
      <c r="A199" s="127"/>
      <c r="B199" s="19" t="s">
        <v>3</v>
      </c>
      <c r="C199" s="23" t="s">
        <v>352</v>
      </c>
      <c r="D199" s="167"/>
      <c r="E199" s="167"/>
      <c r="F199" s="20">
        <v>120</v>
      </c>
      <c r="G199" s="20">
        <v>240</v>
      </c>
      <c r="H199" s="16">
        <f t="shared" si="3"/>
        <v>180</v>
      </c>
      <c r="I199" s="16"/>
      <c r="J199" s="16"/>
      <c r="K199" s="25"/>
      <c r="L199" s="18"/>
    </row>
    <row r="200" spans="1:12" ht="120.75" customHeight="1" x14ac:dyDescent="0.25">
      <c r="A200" s="137">
        <v>25</v>
      </c>
      <c r="B200" s="183" t="s">
        <v>351</v>
      </c>
      <c r="C200" s="183"/>
      <c r="D200" s="182" t="s">
        <v>218</v>
      </c>
      <c r="E200" s="182"/>
      <c r="F200" s="62">
        <f>SUM(F201:F207)</f>
        <v>290</v>
      </c>
      <c r="G200" s="62">
        <f>SUM(G201:G207)</f>
        <v>580</v>
      </c>
      <c r="H200" s="62">
        <f t="shared" si="3"/>
        <v>435</v>
      </c>
      <c r="I200" s="62">
        <v>6000</v>
      </c>
      <c r="J200" s="62">
        <v>1</v>
      </c>
      <c r="K200" s="68">
        <f>(J200*H200)/I200</f>
        <v>7.2499999999999995E-2</v>
      </c>
      <c r="L200" s="65"/>
    </row>
    <row r="201" spans="1:12" ht="75.75" hidden="1" customHeight="1" x14ac:dyDescent="0.25">
      <c r="A201" s="72"/>
      <c r="B201" s="19" t="s">
        <v>3</v>
      </c>
      <c r="C201" s="23" t="s">
        <v>350</v>
      </c>
      <c r="D201" s="167"/>
      <c r="E201" s="167"/>
      <c r="F201" s="20">
        <v>60</v>
      </c>
      <c r="G201" s="20">
        <v>120</v>
      </c>
      <c r="H201" s="16">
        <f t="shared" si="3"/>
        <v>90</v>
      </c>
      <c r="I201" s="16"/>
      <c r="J201" s="16"/>
      <c r="K201" s="25"/>
      <c r="L201" s="18"/>
    </row>
    <row r="202" spans="1:12" ht="75" hidden="1" x14ac:dyDescent="0.25">
      <c r="A202" s="72"/>
      <c r="B202" s="19" t="s">
        <v>3</v>
      </c>
      <c r="C202" s="23" t="s">
        <v>349</v>
      </c>
      <c r="D202" s="167"/>
      <c r="E202" s="167"/>
      <c r="F202" s="20">
        <v>5</v>
      </c>
      <c r="G202" s="20">
        <v>10</v>
      </c>
      <c r="H202" s="16">
        <f t="shared" si="3"/>
        <v>7.5</v>
      </c>
      <c r="I202" s="16"/>
      <c r="J202" s="16"/>
      <c r="K202" s="25"/>
      <c r="L202" s="18"/>
    </row>
    <row r="203" spans="1:12" ht="45.75" hidden="1" customHeight="1" x14ac:dyDescent="0.25">
      <c r="A203" s="127"/>
      <c r="B203" s="19" t="s">
        <v>3</v>
      </c>
      <c r="C203" s="23" t="s">
        <v>348</v>
      </c>
      <c r="D203" s="167"/>
      <c r="E203" s="167"/>
      <c r="F203" s="20">
        <v>30</v>
      </c>
      <c r="G203" s="20">
        <v>60</v>
      </c>
      <c r="H203" s="16">
        <f t="shared" si="3"/>
        <v>45</v>
      </c>
      <c r="I203" s="16"/>
      <c r="J203" s="16"/>
      <c r="K203" s="25"/>
      <c r="L203" s="18"/>
    </row>
    <row r="204" spans="1:12" ht="45" hidden="1" x14ac:dyDescent="0.25">
      <c r="A204" s="72"/>
      <c r="B204" s="19" t="s">
        <v>3</v>
      </c>
      <c r="C204" s="23" t="s">
        <v>347</v>
      </c>
      <c r="D204" s="167"/>
      <c r="E204" s="167"/>
      <c r="F204" s="20">
        <v>60</v>
      </c>
      <c r="G204" s="20">
        <v>120</v>
      </c>
      <c r="H204" s="16">
        <f t="shared" si="3"/>
        <v>90</v>
      </c>
      <c r="I204" s="16"/>
      <c r="J204" s="16"/>
      <c r="K204" s="25"/>
      <c r="L204" s="18"/>
    </row>
    <row r="205" spans="1:12" ht="45" hidden="1" x14ac:dyDescent="0.25">
      <c r="A205" s="72"/>
      <c r="B205" s="19" t="s">
        <v>3</v>
      </c>
      <c r="C205" s="23" t="s">
        <v>346</v>
      </c>
      <c r="D205" s="167"/>
      <c r="E205" s="167"/>
      <c r="F205" s="20">
        <v>60</v>
      </c>
      <c r="G205" s="20">
        <v>120</v>
      </c>
      <c r="H205" s="16">
        <f t="shared" si="3"/>
        <v>90</v>
      </c>
      <c r="I205" s="16"/>
      <c r="J205" s="16"/>
      <c r="K205" s="25"/>
      <c r="L205" s="18"/>
    </row>
    <row r="206" spans="1:12" ht="60" hidden="1" x14ac:dyDescent="0.25">
      <c r="A206" s="128"/>
      <c r="B206" s="59" t="s">
        <v>3</v>
      </c>
      <c r="C206" s="66" t="s">
        <v>345</v>
      </c>
      <c r="D206" s="182"/>
      <c r="E206" s="182"/>
      <c r="F206" s="61">
        <v>15</v>
      </c>
      <c r="G206" s="61">
        <v>30</v>
      </c>
      <c r="H206" s="62">
        <f t="shared" si="3"/>
        <v>22.5</v>
      </c>
      <c r="I206" s="62"/>
      <c r="J206" s="62"/>
      <c r="K206" s="83"/>
      <c r="L206" s="65"/>
    </row>
    <row r="207" spans="1:12" ht="75" hidden="1" x14ac:dyDescent="0.25">
      <c r="A207" s="127"/>
      <c r="B207" s="19" t="s">
        <v>3</v>
      </c>
      <c r="C207" s="23" t="s">
        <v>344</v>
      </c>
      <c r="D207" s="167"/>
      <c r="E207" s="167"/>
      <c r="F207" s="20">
        <v>60</v>
      </c>
      <c r="G207" s="20">
        <v>120</v>
      </c>
      <c r="H207" s="16">
        <f t="shared" si="3"/>
        <v>90</v>
      </c>
      <c r="I207" s="16"/>
      <c r="J207" s="16"/>
      <c r="K207" s="25"/>
      <c r="L207" s="18"/>
    </row>
    <row r="208" spans="1:12" ht="151.5" customHeight="1" x14ac:dyDescent="0.25">
      <c r="A208" s="72">
        <v>26</v>
      </c>
      <c r="B208" s="171" t="s">
        <v>343</v>
      </c>
      <c r="C208" s="171"/>
      <c r="D208" s="167" t="s">
        <v>218</v>
      </c>
      <c r="E208" s="167"/>
      <c r="F208" s="16">
        <f>SUM(F209:F215)</f>
        <v>555</v>
      </c>
      <c r="G208" s="16">
        <f>SUM(G209:G215)</f>
        <v>1110</v>
      </c>
      <c r="H208" s="16">
        <f t="shared" si="3"/>
        <v>832.5</v>
      </c>
      <c r="I208" s="16">
        <v>72000</v>
      </c>
      <c r="J208" s="16">
        <v>3</v>
      </c>
      <c r="K208" s="17">
        <f>(J208*H208)/I208</f>
        <v>3.4687500000000003E-2</v>
      </c>
      <c r="L208" s="74" t="s">
        <v>342</v>
      </c>
    </row>
    <row r="209" spans="1:12" ht="78.75" hidden="1" customHeight="1" x14ac:dyDescent="0.25">
      <c r="A209" s="128"/>
      <c r="B209" s="59" t="s">
        <v>3</v>
      </c>
      <c r="C209" s="66" t="s">
        <v>341</v>
      </c>
      <c r="D209" s="182"/>
      <c r="E209" s="182"/>
      <c r="F209" s="61">
        <v>150</v>
      </c>
      <c r="G209" s="61">
        <v>300</v>
      </c>
      <c r="H209" s="62">
        <f t="shared" si="3"/>
        <v>225</v>
      </c>
      <c r="I209" s="62"/>
      <c r="J209" s="62"/>
      <c r="K209" s="83"/>
      <c r="L209" s="65"/>
    </row>
    <row r="210" spans="1:12" ht="75.75" hidden="1" customHeight="1" x14ac:dyDescent="0.25">
      <c r="A210" s="127"/>
      <c r="B210" s="19" t="s">
        <v>3</v>
      </c>
      <c r="C210" s="23" t="s">
        <v>340</v>
      </c>
      <c r="D210" s="167"/>
      <c r="E210" s="167"/>
      <c r="F210" s="20">
        <v>15</v>
      </c>
      <c r="G210" s="20">
        <v>30</v>
      </c>
      <c r="H210" s="16">
        <f t="shared" si="3"/>
        <v>22.5</v>
      </c>
      <c r="I210" s="16"/>
      <c r="J210" s="16"/>
      <c r="K210" s="25"/>
      <c r="L210" s="18"/>
    </row>
    <row r="211" spans="1:12" ht="60" hidden="1" x14ac:dyDescent="0.25">
      <c r="A211" s="72"/>
      <c r="B211" s="19" t="s">
        <v>3</v>
      </c>
      <c r="C211" s="23" t="s">
        <v>339</v>
      </c>
      <c r="D211" s="167"/>
      <c r="E211" s="167"/>
      <c r="F211" s="20">
        <v>60</v>
      </c>
      <c r="G211" s="20">
        <v>120</v>
      </c>
      <c r="H211" s="16">
        <f t="shared" si="3"/>
        <v>90</v>
      </c>
      <c r="I211" s="16"/>
      <c r="J211" s="16"/>
      <c r="K211" s="25"/>
      <c r="L211" s="18"/>
    </row>
    <row r="212" spans="1:12" ht="45" hidden="1" x14ac:dyDescent="0.25">
      <c r="A212" s="72"/>
      <c r="B212" s="19" t="s">
        <v>3</v>
      </c>
      <c r="C212" s="23" t="s">
        <v>338</v>
      </c>
      <c r="D212" s="167"/>
      <c r="E212" s="167"/>
      <c r="F212" s="20">
        <v>60</v>
      </c>
      <c r="G212" s="20">
        <v>120</v>
      </c>
      <c r="H212" s="16">
        <f t="shared" si="3"/>
        <v>90</v>
      </c>
      <c r="I212" s="16"/>
      <c r="J212" s="16"/>
      <c r="K212" s="25"/>
      <c r="L212" s="18"/>
    </row>
    <row r="213" spans="1:12" ht="45" hidden="1" x14ac:dyDescent="0.25">
      <c r="A213" s="72"/>
      <c r="B213" s="19" t="s">
        <v>3</v>
      </c>
      <c r="C213" s="23" t="s">
        <v>337</v>
      </c>
      <c r="D213" s="167"/>
      <c r="E213" s="167"/>
      <c r="F213" s="20">
        <v>120</v>
      </c>
      <c r="G213" s="20">
        <v>240</v>
      </c>
      <c r="H213" s="16">
        <f t="shared" si="3"/>
        <v>180</v>
      </c>
      <c r="I213" s="16"/>
      <c r="J213" s="16"/>
      <c r="K213" s="25"/>
      <c r="L213" s="18"/>
    </row>
    <row r="214" spans="1:12" ht="62.25" hidden="1" customHeight="1" x14ac:dyDescent="0.25">
      <c r="A214" s="128"/>
      <c r="B214" s="59" t="s">
        <v>3</v>
      </c>
      <c r="C214" s="66" t="s">
        <v>336</v>
      </c>
      <c r="D214" s="182"/>
      <c r="E214" s="182"/>
      <c r="F214" s="61">
        <v>30</v>
      </c>
      <c r="G214" s="61">
        <v>60</v>
      </c>
      <c r="H214" s="62">
        <f t="shared" si="3"/>
        <v>45</v>
      </c>
      <c r="I214" s="62"/>
      <c r="J214" s="62"/>
      <c r="K214" s="83"/>
      <c r="L214" s="65"/>
    </row>
    <row r="215" spans="1:12" ht="90" hidden="1" x14ac:dyDescent="0.25">
      <c r="A215" s="127"/>
      <c r="B215" s="19" t="s">
        <v>3</v>
      </c>
      <c r="C215" s="23" t="s">
        <v>335</v>
      </c>
      <c r="D215" s="167"/>
      <c r="E215" s="167"/>
      <c r="F215" s="20">
        <v>120</v>
      </c>
      <c r="G215" s="20">
        <v>240</v>
      </c>
      <c r="H215" s="16">
        <f t="shared" si="3"/>
        <v>180</v>
      </c>
      <c r="I215" s="16"/>
      <c r="J215" s="16"/>
      <c r="K215" s="25"/>
      <c r="L215" s="18"/>
    </row>
    <row r="216" spans="1:12" ht="137.1" customHeight="1" x14ac:dyDescent="0.25">
      <c r="A216" s="144">
        <v>27</v>
      </c>
      <c r="B216" s="171" t="s">
        <v>334</v>
      </c>
      <c r="C216" s="171"/>
      <c r="D216" s="167" t="s">
        <v>218</v>
      </c>
      <c r="E216" s="167"/>
      <c r="F216" s="16">
        <f>SUM(F217:F223)</f>
        <v>290</v>
      </c>
      <c r="G216" s="16">
        <f>SUM(G217:G223)</f>
        <v>580</v>
      </c>
      <c r="H216" s="16">
        <f t="shared" si="3"/>
        <v>435</v>
      </c>
      <c r="I216" s="16">
        <v>6000</v>
      </c>
      <c r="J216" s="16">
        <v>1</v>
      </c>
      <c r="K216" s="17">
        <f>(J216*H216)/I216</f>
        <v>7.2499999999999995E-2</v>
      </c>
      <c r="L216" s="18"/>
    </row>
    <row r="217" spans="1:12" ht="77.25" hidden="1" customHeight="1" x14ac:dyDescent="0.25">
      <c r="A217" s="128"/>
      <c r="B217" s="59" t="s">
        <v>3</v>
      </c>
      <c r="C217" s="66" t="s">
        <v>333</v>
      </c>
      <c r="D217" s="182"/>
      <c r="E217" s="182"/>
      <c r="F217" s="61">
        <v>60</v>
      </c>
      <c r="G217" s="61">
        <v>120</v>
      </c>
      <c r="H217" s="62">
        <f t="shared" si="3"/>
        <v>90</v>
      </c>
      <c r="I217" s="62"/>
      <c r="J217" s="62"/>
      <c r="K217" s="83"/>
      <c r="L217" s="65"/>
    </row>
    <row r="218" spans="1:12" ht="78" hidden="1" customHeight="1" x14ac:dyDescent="0.25">
      <c r="A218" s="72"/>
      <c r="B218" s="19" t="s">
        <v>3</v>
      </c>
      <c r="C218" s="23" t="s">
        <v>332</v>
      </c>
      <c r="D218" s="167"/>
      <c r="E218" s="167"/>
      <c r="F218" s="20">
        <v>5</v>
      </c>
      <c r="G218" s="20">
        <v>10</v>
      </c>
      <c r="H218" s="16">
        <f t="shared" si="3"/>
        <v>7.5</v>
      </c>
      <c r="I218" s="16"/>
      <c r="J218" s="16"/>
      <c r="K218" s="25"/>
      <c r="L218" s="18"/>
    </row>
    <row r="219" spans="1:12" ht="60" hidden="1" x14ac:dyDescent="0.25">
      <c r="A219" s="127"/>
      <c r="B219" s="19" t="s">
        <v>3</v>
      </c>
      <c r="C219" s="23" t="s">
        <v>331</v>
      </c>
      <c r="D219" s="167"/>
      <c r="E219" s="167"/>
      <c r="F219" s="20">
        <v>30</v>
      </c>
      <c r="G219" s="20">
        <v>60</v>
      </c>
      <c r="H219" s="16">
        <f t="shared" si="3"/>
        <v>45</v>
      </c>
      <c r="I219" s="16"/>
      <c r="J219" s="16"/>
      <c r="K219" s="25"/>
      <c r="L219" s="18"/>
    </row>
    <row r="220" spans="1:12" ht="45" hidden="1" x14ac:dyDescent="0.25">
      <c r="A220" s="72"/>
      <c r="B220" s="19" t="s">
        <v>3</v>
      </c>
      <c r="C220" s="23" t="s">
        <v>330</v>
      </c>
      <c r="D220" s="167"/>
      <c r="E220" s="167"/>
      <c r="F220" s="20">
        <v>60</v>
      </c>
      <c r="G220" s="20">
        <v>120</v>
      </c>
      <c r="H220" s="16">
        <f t="shared" si="3"/>
        <v>90</v>
      </c>
      <c r="I220" s="16"/>
      <c r="J220" s="16"/>
      <c r="K220" s="25"/>
      <c r="L220" s="18"/>
    </row>
    <row r="221" spans="1:12" ht="45" hidden="1" x14ac:dyDescent="0.25">
      <c r="A221" s="72"/>
      <c r="B221" s="19" t="s">
        <v>3</v>
      </c>
      <c r="C221" s="23" t="s">
        <v>329</v>
      </c>
      <c r="D221" s="167"/>
      <c r="E221" s="167"/>
      <c r="F221" s="20">
        <v>60</v>
      </c>
      <c r="G221" s="20">
        <v>120</v>
      </c>
      <c r="H221" s="16">
        <f t="shared" si="3"/>
        <v>90</v>
      </c>
      <c r="I221" s="16"/>
      <c r="J221" s="16"/>
      <c r="K221" s="25"/>
      <c r="L221" s="18"/>
    </row>
    <row r="222" spans="1:12" ht="60" hidden="1" x14ac:dyDescent="0.25">
      <c r="A222" s="128"/>
      <c r="B222" s="59" t="s">
        <v>3</v>
      </c>
      <c r="C222" s="66" t="s">
        <v>328</v>
      </c>
      <c r="D222" s="182"/>
      <c r="E222" s="182"/>
      <c r="F222" s="61">
        <v>15</v>
      </c>
      <c r="G222" s="61">
        <v>30</v>
      </c>
      <c r="H222" s="62">
        <f t="shared" si="3"/>
        <v>22.5</v>
      </c>
      <c r="I222" s="62"/>
      <c r="J222" s="62"/>
      <c r="K222" s="83"/>
      <c r="L222" s="65"/>
    </row>
    <row r="223" spans="1:12" ht="90" hidden="1" x14ac:dyDescent="0.25">
      <c r="A223" s="127"/>
      <c r="B223" s="19" t="s">
        <v>3</v>
      </c>
      <c r="C223" s="23" t="s">
        <v>327</v>
      </c>
      <c r="D223" s="167"/>
      <c r="E223" s="167"/>
      <c r="F223" s="20">
        <v>60</v>
      </c>
      <c r="G223" s="20">
        <v>120</v>
      </c>
      <c r="H223" s="16">
        <f t="shared" si="3"/>
        <v>90</v>
      </c>
      <c r="I223" s="16"/>
      <c r="J223" s="16"/>
      <c r="K223" s="25"/>
      <c r="L223" s="18"/>
    </row>
    <row r="224" spans="1:12" ht="134.25" customHeight="1" x14ac:dyDescent="0.25">
      <c r="A224" s="127">
        <v>28</v>
      </c>
      <c r="B224" s="171" t="s">
        <v>326</v>
      </c>
      <c r="C224" s="171"/>
      <c r="D224" s="167" t="s">
        <v>218</v>
      </c>
      <c r="E224" s="167"/>
      <c r="F224" s="16">
        <f>SUM(F225:F231)</f>
        <v>555</v>
      </c>
      <c r="G224" s="16">
        <f>SUM(G225:G231)</f>
        <v>1110</v>
      </c>
      <c r="H224" s="16">
        <f t="shared" si="3"/>
        <v>832.5</v>
      </c>
      <c r="I224" s="16">
        <v>72000</v>
      </c>
      <c r="J224" s="16">
        <v>1</v>
      </c>
      <c r="K224" s="17">
        <f>(J224*H224)/I224</f>
        <v>1.15625E-2</v>
      </c>
      <c r="L224" s="18"/>
    </row>
    <row r="225" spans="1:12" ht="75.75" hidden="1" customHeight="1" x14ac:dyDescent="0.25">
      <c r="A225" s="72"/>
      <c r="B225" s="19" t="s">
        <v>3</v>
      </c>
      <c r="C225" s="23" t="s">
        <v>325</v>
      </c>
      <c r="D225" s="167"/>
      <c r="E225" s="167"/>
      <c r="F225" s="20">
        <v>150</v>
      </c>
      <c r="G225" s="20">
        <v>300</v>
      </c>
      <c r="H225" s="16">
        <f t="shared" si="3"/>
        <v>225</v>
      </c>
      <c r="I225" s="16"/>
      <c r="J225" s="16"/>
      <c r="K225" s="25"/>
      <c r="L225" s="18"/>
    </row>
    <row r="226" spans="1:12" ht="77.25" hidden="1" customHeight="1" x14ac:dyDescent="0.25">
      <c r="A226" s="128"/>
      <c r="B226" s="59" t="s">
        <v>3</v>
      </c>
      <c r="C226" s="66" t="s">
        <v>324</v>
      </c>
      <c r="D226" s="182"/>
      <c r="E226" s="182"/>
      <c r="F226" s="61">
        <v>15</v>
      </c>
      <c r="G226" s="61">
        <v>30</v>
      </c>
      <c r="H226" s="62">
        <f t="shared" si="3"/>
        <v>22.5</v>
      </c>
      <c r="I226" s="62"/>
      <c r="J226" s="62"/>
      <c r="K226" s="83"/>
      <c r="L226" s="65"/>
    </row>
    <row r="227" spans="1:12" ht="62.25" hidden="1" customHeight="1" x14ac:dyDescent="0.25">
      <c r="A227" s="127"/>
      <c r="B227" s="19" t="s">
        <v>3</v>
      </c>
      <c r="C227" s="23" t="s">
        <v>323</v>
      </c>
      <c r="D227" s="167"/>
      <c r="E227" s="167"/>
      <c r="F227" s="20">
        <v>60</v>
      </c>
      <c r="G227" s="20">
        <v>120</v>
      </c>
      <c r="H227" s="16">
        <f t="shared" si="3"/>
        <v>90</v>
      </c>
      <c r="I227" s="16"/>
      <c r="J227" s="16"/>
      <c r="K227" s="25"/>
      <c r="L227" s="18"/>
    </row>
    <row r="228" spans="1:12" ht="60" hidden="1" x14ac:dyDescent="0.25">
      <c r="A228" s="72"/>
      <c r="B228" s="19" t="s">
        <v>3</v>
      </c>
      <c r="C228" s="23" t="s">
        <v>322</v>
      </c>
      <c r="D228" s="167"/>
      <c r="E228" s="167"/>
      <c r="F228" s="20">
        <v>60</v>
      </c>
      <c r="G228" s="20">
        <v>120</v>
      </c>
      <c r="H228" s="16">
        <f t="shared" si="3"/>
        <v>90</v>
      </c>
      <c r="I228" s="16"/>
      <c r="J228" s="16"/>
      <c r="K228" s="25"/>
      <c r="L228" s="18"/>
    </row>
    <row r="229" spans="1:12" ht="60" hidden="1" x14ac:dyDescent="0.25">
      <c r="A229" s="72"/>
      <c r="B229" s="19" t="s">
        <v>3</v>
      </c>
      <c r="C229" s="23" t="s">
        <v>321</v>
      </c>
      <c r="D229" s="167"/>
      <c r="E229" s="167"/>
      <c r="F229" s="20">
        <v>120</v>
      </c>
      <c r="G229" s="20">
        <v>240</v>
      </c>
      <c r="H229" s="16">
        <f t="shared" si="3"/>
        <v>180</v>
      </c>
      <c r="I229" s="16"/>
      <c r="J229" s="16"/>
      <c r="K229" s="25"/>
      <c r="L229" s="18"/>
    </row>
    <row r="230" spans="1:12" ht="75" hidden="1" x14ac:dyDescent="0.25">
      <c r="A230" s="72"/>
      <c r="B230" s="19" t="s">
        <v>3</v>
      </c>
      <c r="C230" s="23" t="s">
        <v>320</v>
      </c>
      <c r="D230" s="167"/>
      <c r="E230" s="167"/>
      <c r="F230" s="20">
        <v>30</v>
      </c>
      <c r="G230" s="20">
        <v>60</v>
      </c>
      <c r="H230" s="16">
        <f t="shared" si="3"/>
        <v>45</v>
      </c>
      <c r="I230" s="16"/>
      <c r="J230" s="16"/>
      <c r="K230" s="25"/>
      <c r="L230" s="18"/>
    </row>
    <row r="231" spans="1:12" ht="90.75" hidden="1" customHeight="1" x14ac:dyDescent="0.25">
      <c r="A231" s="139"/>
      <c r="B231" s="19" t="s">
        <v>3</v>
      </c>
      <c r="C231" s="23" t="s">
        <v>319</v>
      </c>
      <c r="D231" s="167"/>
      <c r="E231" s="167"/>
      <c r="F231" s="20">
        <v>120</v>
      </c>
      <c r="G231" s="20">
        <v>240</v>
      </c>
      <c r="H231" s="16">
        <f t="shared" si="3"/>
        <v>180</v>
      </c>
      <c r="I231" s="16"/>
      <c r="J231" s="16"/>
      <c r="K231" s="25"/>
      <c r="L231" s="18"/>
    </row>
    <row r="232" spans="1:12" ht="138" customHeight="1" x14ac:dyDescent="0.25">
      <c r="A232" s="72">
        <v>29</v>
      </c>
      <c r="B232" s="171" t="s">
        <v>318</v>
      </c>
      <c r="C232" s="171"/>
      <c r="D232" s="167" t="s">
        <v>218</v>
      </c>
      <c r="E232" s="167"/>
      <c r="F232" s="16">
        <f>SUM(F233:F239)</f>
        <v>290</v>
      </c>
      <c r="G232" s="16">
        <f>SUM(G233:G239)</f>
        <v>580</v>
      </c>
      <c r="H232" s="16">
        <f t="shared" si="3"/>
        <v>435</v>
      </c>
      <c r="I232" s="16">
        <v>6000</v>
      </c>
      <c r="J232" s="16">
        <v>1</v>
      </c>
      <c r="K232" s="27">
        <f>(J232*H232)/I232</f>
        <v>7.2499999999999995E-2</v>
      </c>
      <c r="L232" s="18"/>
    </row>
    <row r="233" spans="1:12" ht="77.25" hidden="1" customHeight="1" x14ac:dyDescent="0.25">
      <c r="A233" s="72"/>
      <c r="B233" s="19" t="s">
        <v>3</v>
      </c>
      <c r="C233" s="23" t="s">
        <v>317</v>
      </c>
      <c r="D233" s="167"/>
      <c r="E233" s="167"/>
      <c r="F233" s="20">
        <v>60</v>
      </c>
      <c r="G233" s="20">
        <v>120</v>
      </c>
      <c r="H233" s="16">
        <f t="shared" si="3"/>
        <v>90</v>
      </c>
      <c r="I233" s="16"/>
      <c r="J233" s="16"/>
      <c r="K233" s="25"/>
      <c r="L233" s="18"/>
    </row>
    <row r="234" spans="1:12" ht="90" hidden="1" x14ac:dyDescent="0.25">
      <c r="A234" s="127"/>
      <c r="B234" s="19" t="s">
        <v>3</v>
      </c>
      <c r="C234" s="23" t="s">
        <v>316</v>
      </c>
      <c r="D234" s="167"/>
      <c r="E234" s="167"/>
      <c r="F234" s="20">
        <v>5</v>
      </c>
      <c r="G234" s="20">
        <v>10</v>
      </c>
      <c r="H234" s="16">
        <f t="shared" si="3"/>
        <v>7.5</v>
      </c>
      <c r="I234" s="16"/>
      <c r="J234" s="16"/>
      <c r="K234" s="25"/>
      <c r="L234" s="18"/>
    </row>
    <row r="235" spans="1:12" ht="60.95" hidden="1" customHeight="1" x14ac:dyDescent="0.25">
      <c r="A235" s="128"/>
      <c r="B235" s="59" t="s">
        <v>3</v>
      </c>
      <c r="C235" s="66" t="s">
        <v>315</v>
      </c>
      <c r="D235" s="182"/>
      <c r="E235" s="182"/>
      <c r="F235" s="61">
        <v>30</v>
      </c>
      <c r="G235" s="61">
        <v>60</v>
      </c>
      <c r="H235" s="62">
        <f t="shared" si="3"/>
        <v>45</v>
      </c>
      <c r="I235" s="62"/>
      <c r="J235" s="62"/>
      <c r="K235" s="83"/>
      <c r="L235" s="65"/>
    </row>
    <row r="236" spans="1:12" ht="45.75" hidden="1" customHeight="1" x14ac:dyDescent="0.25">
      <c r="A236" s="72"/>
      <c r="B236" s="19" t="s">
        <v>3</v>
      </c>
      <c r="C236" s="23" t="s">
        <v>314</v>
      </c>
      <c r="D236" s="167"/>
      <c r="E236" s="167"/>
      <c r="F236" s="20">
        <v>60</v>
      </c>
      <c r="G236" s="20">
        <v>120</v>
      </c>
      <c r="H236" s="16">
        <f t="shared" si="3"/>
        <v>90</v>
      </c>
      <c r="I236" s="16"/>
      <c r="J236" s="16"/>
      <c r="K236" s="25"/>
      <c r="L236" s="18"/>
    </row>
    <row r="237" spans="1:12" ht="45.75" hidden="1" customHeight="1" x14ac:dyDescent="0.25">
      <c r="A237" s="72"/>
      <c r="B237" s="19" t="s">
        <v>3</v>
      </c>
      <c r="C237" s="23" t="s">
        <v>313</v>
      </c>
      <c r="D237" s="167"/>
      <c r="E237" s="167"/>
      <c r="F237" s="20">
        <v>60</v>
      </c>
      <c r="G237" s="20">
        <v>120</v>
      </c>
      <c r="H237" s="16">
        <f t="shared" si="3"/>
        <v>90</v>
      </c>
      <c r="I237" s="16"/>
      <c r="J237" s="16"/>
      <c r="K237" s="25"/>
      <c r="L237" s="18"/>
    </row>
    <row r="238" spans="1:12" ht="61.5" hidden="1" customHeight="1" x14ac:dyDescent="0.25">
      <c r="A238" s="72"/>
      <c r="B238" s="19" t="s">
        <v>3</v>
      </c>
      <c r="C238" s="23" t="s">
        <v>312</v>
      </c>
      <c r="D238" s="167"/>
      <c r="E238" s="167"/>
      <c r="F238" s="20">
        <v>15</v>
      </c>
      <c r="G238" s="20">
        <v>30</v>
      </c>
      <c r="H238" s="16">
        <f t="shared" si="3"/>
        <v>22.5</v>
      </c>
      <c r="I238" s="16"/>
      <c r="J238" s="16"/>
      <c r="K238" s="25"/>
      <c r="L238" s="18"/>
    </row>
    <row r="239" spans="1:12" ht="90" hidden="1" x14ac:dyDescent="0.25">
      <c r="A239" s="72"/>
      <c r="B239" s="19" t="s">
        <v>3</v>
      </c>
      <c r="C239" s="23" t="s">
        <v>311</v>
      </c>
      <c r="D239" s="167"/>
      <c r="E239" s="167"/>
      <c r="F239" s="20">
        <v>60</v>
      </c>
      <c r="G239" s="20">
        <v>120</v>
      </c>
      <c r="H239" s="16">
        <f t="shared" si="3"/>
        <v>90</v>
      </c>
      <c r="I239" s="16"/>
      <c r="J239" s="16"/>
      <c r="K239" s="25"/>
      <c r="L239" s="18"/>
    </row>
    <row r="240" spans="1:12" ht="47.25" customHeight="1" x14ac:dyDescent="0.25">
      <c r="A240" s="127">
        <v>30</v>
      </c>
      <c r="B240" s="171" t="s">
        <v>65</v>
      </c>
      <c r="C240" s="171"/>
      <c r="D240" s="167" t="s">
        <v>6</v>
      </c>
      <c r="E240" s="167"/>
      <c r="F240" s="16">
        <f>SUM(F241:F243)</f>
        <v>135</v>
      </c>
      <c r="G240" s="16">
        <f>SUM(G241:G243)</f>
        <v>270</v>
      </c>
      <c r="H240" s="16">
        <f t="shared" si="3"/>
        <v>202.5</v>
      </c>
      <c r="I240" s="16">
        <v>6000</v>
      </c>
      <c r="J240" s="16">
        <v>1</v>
      </c>
      <c r="K240" s="17">
        <f>(J240*H240)/I240</f>
        <v>3.3750000000000002E-2</v>
      </c>
      <c r="L240" s="18"/>
    </row>
    <row r="241" spans="1:12" hidden="1" x14ac:dyDescent="0.25">
      <c r="A241" s="72"/>
      <c r="B241" s="19" t="s">
        <v>3</v>
      </c>
      <c r="C241" s="24" t="s">
        <v>10</v>
      </c>
      <c r="D241" s="167"/>
      <c r="E241" s="167"/>
      <c r="F241" s="16">
        <v>60</v>
      </c>
      <c r="G241" s="16">
        <v>120</v>
      </c>
      <c r="H241" s="16">
        <f t="shared" si="3"/>
        <v>90</v>
      </c>
      <c r="I241" s="16"/>
      <c r="J241" s="16"/>
      <c r="K241" s="25"/>
      <c r="L241" s="18"/>
    </row>
    <row r="242" spans="1:12" hidden="1" x14ac:dyDescent="0.25">
      <c r="A242" s="72"/>
      <c r="B242" s="19" t="s">
        <v>3</v>
      </c>
      <c r="C242" s="24" t="s">
        <v>9</v>
      </c>
      <c r="D242" s="167"/>
      <c r="E242" s="167"/>
      <c r="F242" s="16">
        <v>60</v>
      </c>
      <c r="G242" s="16">
        <v>120</v>
      </c>
      <c r="H242" s="16">
        <f t="shared" si="3"/>
        <v>90</v>
      </c>
      <c r="I242" s="16"/>
      <c r="J242" s="16"/>
      <c r="K242" s="25"/>
      <c r="L242" s="18"/>
    </row>
    <row r="243" spans="1:12" ht="16.5" hidden="1" customHeight="1" x14ac:dyDescent="0.25">
      <c r="A243" s="144"/>
      <c r="B243" s="19" t="s">
        <v>3</v>
      </c>
      <c r="C243" s="24" t="s">
        <v>8</v>
      </c>
      <c r="D243" s="167"/>
      <c r="E243" s="167"/>
      <c r="F243" s="16">
        <v>15</v>
      </c>
      <c r="G243" s="16">
        <v>30</v>
      </c>
      <c r="H243" s="16">
        <f t="shared" si="3"/>
        <v>22.5</v>
      </c>
      <c r="I243" s="16"/>
      <c r="J243" s="16"/>
      <c r="K243" s="25"/>
      <c r="L243" s="18"/>
    </row>
    <row r="244" spans="1:12" ht="48.75" customHeight="1" x14ac:dyDescent="0.25">
      <c r="A244" s="144">
        <v>31</v>
      </c>
      <c r="B244" s="171" t="s">
        <v>135</v>
      </c>
      <c r="C244" s="171"/>
      <c r="D244" s="167" t="s">
        <v>6</v>
      </c>
      <c r="E244" s="167"/>
      <c r="F244" s="16">
        <f>SUM(F245:F247)</f>
        <v>50</v>
      </c>
      <c r="G244" s="16">
        <f>SUM(G245:G247)</f>
        <v>670</v>
      </c>
      <c r="H244" s="16">
        <f t="shared" ref="H244:H247" si="4">AVERAGE(F244:G244)</f>
        <v>360</v>
      </c>
      <c r="I244" s="16">
        <v>6000</v>
      </c>
      <c r="J244" s="16">
        <v>1</v>
      </c>
      <c r="K244" s="17">
        <f>(J244*H244)/I244</f>
        <v>0.06</v>
      </c>
      <c r="L244" s="26"/>
    </row>
    <row r="245" spans="1:12" ht="30" x14ac:dyDescent="0.25">
      <c r="A245" s="72"/>
      <c r="B245" s="19" t="s">
        <v>3</v>
      </c>
      <c r="C245" s="24" t="s">
        <v>60</v>
      </c>
      <c r="D245" s="168"/>
      <c r="E245" s="168"/>
      <c r="F245" s="20">
        <v>5</v>
      </c>
      <c r="G245" s="20">
        <v>10</v>
      </c>
      <c r="H245" s="16">
        <f t="shared" si="4"/>
        <v>7.5</v>
      </c>
      <c r="I245" s="21"/>
      <c r="J245" s="21"/>
      <c r="K245" s="22"/>
      <c r="L245" s="26"/>
    </row>
    <row r="246" spans="1:12" x14ac:dyDescent="0.25">
      <c r="A246" s="72"/>
      <c r="B246" s="19" t="s">
        <v>3</v>
      </c>
      <c r="C246" s="24" t="s">
        <v>59</v>
      </c>
      <c r="D246" s="168"/>
      <c r="E246" s="168"/>
      <c r="F246" s="20">
        <v>30</v>
      </c>
      <c r="G246" s="20">
        <v>600</v>
      </c>
      <c r="H246" s="16">
        <f t="shared" si="4"/>
        <v>315</v>
      </c>
      <c r="I246" s="21"/>
      <c r="J246" s="21"/>
      <c r="K246" s="22"/>
      <c r="L246" s="26"/>
    </row>
    <row r="247" spans="1:12" ht="16.5" customHeight="1" x14ac:dyDescent="0.25">
      <c r="A247" s="144"/>
      <c r="B247" s="19" t="s">
        <v>3</v>
      </c>
      <c r="C247" s="24" t="s">
        <v>62</v>
      </c>
      <c r="D247" s="168"/>
      <c r="E247" s="168"/>
      <c r="F247" s="20">
        <v>15</v>
      </c>
      <c r="G247" s="20">
        <v>60</v>
      </c>
      <c r="H247" s="16">
        <f t="shared" si="4"/>
        <v>37.5</v>
      </c>
      <c r="I247" s="21"/>
      <c r="J247" s="21"/>
      <c r="K247" s="22"/>
      <c r="L247" s="26"/>
    </row>
    <row r="248" spans="1:12" ht="15.95" customHeight="1" x14ac:dyDescent="0.25">
      <c r="A248" s="181" t="s">
        <v>1</v>
      </c>
      <c r="B248" s="181"/>
      <c r="C248" s="181"/>
      <c r="D248" s="181"/>
      <c r="E248" s="181"/>
      <c r="F248" s="181"/>
      <c r="G248" s="181"/>
      <c r="H248" s="181"/>
      <c r="I248" s="181"/>
      <c r="J248" s="181"/>
      <c r="K248" s="22">
        <f>SUM(K9:K247)</f>
        <v>1.3114583333333334</v>
      </c>
      <c r="L248" s="7"/>
    </row>
    <row r="249" spans="1:12" ht="15.95" customHeight="1" x14ac:dyDescent="0.25">
      <c r="A249" s="180" t="s">
        <v>0</v>
      </c>
      <c r="B249" s="180"/>
      <c r="C249" s="180"/>
      <c r="D249" s="180"/>
      <c r="E249" s="180"/>
      <c r="F249" s="180"/>
      <c r="G249" s="180"/>
      <c r="H249" s="180"/>
      <c r="I249" s="180"/>
      <c r="J249" s="180"/>
      <c r="K249" s="151">
        <f>ROUND(K248,0)</f>
        <v>1</v>
      </c>
      <c r="L249" s="152"/>
    </row>
    <row r="250" spans="1:12" x14ac:dyDescent="0.25">
      <c r="A250" s="73"/>
      <c r="B250" s="73"/>
      <c r="C250" s="73"/>
      <c r="D250" s="73"/>
      <c r="E250" s="73"/>
      <c r="F250" s="73"/>
      <c r="G250" s="73"/>
      <c r="H250" s="73"/>
      <c r="I250" s="73"/>
      <c r="J250" s="73"/>
      <c r="K250" s="28"/>
      <c r="L250" s="7"/>
    </row>
    <row r="251" spans="1:12" x14ac:dyDescent="0.25">
      <c r="A251" s="73"/>
      <c r="B251" s="73"/>
      <c r="C251" s="73"/>
      <c r="D251" s="73"/>
      <c r="E251" s="73"/>
      <c r="F251" s="73"/>
      <c r="G251" s="73"/>
      <c r="H251" s="73"/>
      <c r="I251" s="73"/>
      <c r="J251" s="73"/>
      <c r="K251" s="28"/>
      <c r="L251" s="7"/>
    </row>
    <row r="252" spans="1:12" x14ac:dyDescent="0.25">
      <c r="A252" s="73"/>
      <c r="B252" s="73"/>
      <c r="C252" s="73"/>
      <c r="D252" s="73"/>
      <c r="E252" s="73"/>
      <c r="F252" s="73"/>
      <c r="G252" s="73"/>
      <c r="H252" s="73"/>
      <c r="I252" s="73"/>
      <c r="J252" s="73"/>
      <c r="K252" s="28"/>
      <c r="L252" s="7"/>
    </row>
    <row r="253" spans="1:12" x14ac:dyDescent="0.25">
      <c r="A253" s="73"/>
      <c r="B253" s="73"/>
      <c r="C253" s="73"/>
      <c r="D253" s="73"/>
      <c r="E253" s="73"/>
      <c r="F253" s="73"/>
      <c r="G253" s="73"/>
      <c r="H253" s="73"/>
      <c r="I253" s="73"/>
      <c r="J253" s="73"/>
      <c r="K253" s="28"/>
      <c r="L253" s="7"/>
    </row>
    <row r="254" spans="1:12" x14ac:dyDescent="0.25">
      <c r="A254" s="73"/>
      <c r="B254" s="73"/>
      <c r="C254" s="73"/>
      <c r="D254" s="73"/>
      <c r="E254" s="73"/>
      <c r="F254" s="73"/>
      <c r="G254" s="73"/>
      <c r="H254" s="73"/>
      <c r="I254" s="73"/>
      <c r="J254" s="73"/>
      <c r="K254" s="28"/>
      <c r="L254" s="7"/>
    </row>
    <row r="255" spans="1:12" x14ac:dyDescent="0.25">
      <c r="A255" s="73"/>
      <c r="B255" s="73"/>
      <c r="C255" s="73"/>
      <c r="D255" s="73"/>
      <c r="E255" s="73"/>
      <c r="F255" s="73"/>
      <c r="G255" s="73"/>
      <c r="H255" s="73"/>
      <c r="I255" s="73"/>
      <c r="J255" s="73"/>
      <c r="K255" s="28"/>
      <c r="L255" s="7"/>
    </row>
    <row r="256" spans="1:12" x14ac:dyDescent="0.25">
      <c r="A256" s="73"/>
      <c r="B256" s="73"/>
      <c r="C256" s="73"/>
      <c r="D256" s="73"/>
      <c r="E256" s="73"/>
      <c r="F256" s="73"/>
      <c r="G256" s="73"/>
      <c r="H256" s="73"/>
      <c r="I256" s="73"/>
      <c r="J256" s="73"/>
      <c r="K256" s="28"/>
      <c r="L256" s="7"/>
    </row>
    <row r="257" spans="1:12" x14ac:dyDescent="0.25">
      <c r="A257" s="73"/>
      <c r="B257" s="73"/>
      <c r="C257" s="73"/>
      <c r="D257" s="73"/>
      <c r="E257" s="73"/>
      <c r="F257" s="73"/>
      <c r="G257" s="73"/>
      <c r="H257" s="73"/>
      <c r="I257" s="73"/>
      <c r="J257" s="73"/>
      <c r="K257" s="28"/>
      <c r="L257" s="7"/>
    </row>
    <row r="258" spans="1:12" x14ac:dyDescent="0.25">
      <c r="A258" s="73"/>
      <c r="B258" s="73"/>
      <c r="C258" s="73"/>
      <c r="D258" s="73"/>
      <c r="E258" s="73"/>
      <c r="F258" s="73"/>
      <c r="G258" s="73"/>
      <c r="H258" s="73"/>
      <c r="I258" s="73"/>
      <c r="J258" s="73"/>
      <c r="K258" s="28"/>
      <c r="L258" s="7"/>
    </row>
    <row r="259" spans="1:12" x14ac:dyDescent="0.25">
      <c r="A259" s="73"/>
      <c r="B259" s="73"/>
      <c r="C259" s="73"/>
      <c r="D259" s="73"/>
      <c r="E259" s="73"/>
      <c r="F259" s="73"/>
      <c r="G259" s="73"/>
      <c r="H259" s="73"/>
      <c r="I259" s="73"/>
      <c r="J259" s="73"/>
      <c r="K259" s="28"/>
      <c r="L259" s="7"/>
    </row>
    <row r="260" spans="1:12" x14ac:dyDescent="0.25">
      <c r="A260" s="73"/>
      <c r="B260" s="73"/>
      <c r="C260" s="73"/>
      <c r="D260" s="73"/>
      <c r="E260" s="73"/>
      <c r="F260" s="73"/>
      <c r="G260" s="73"/>
      <c r="H260" s="73"/>
      <c r="I260" s="73"/>
      <c r="J260" s="73"/>
      <c r="K260" s="28"/>
      <c r="L260" s="7"/>
    </row>
    <row r="261" spans="1:12" x14ac:dyDescent="0.25">
      <c r="A261" s="73"/>
      <c r="B261" s="73"/>
      <c r="C261" s="73"/>
      <c r="D261" s="73"/>
      <c r="E261" s="73"/>
      <c r="F261" s="73"/>
      <c r="G261" s="73"/>
      <c r="H261" s="73"/>
      <c r="I261" s="73"/>
      <c r="J261" s="73"/>
      <c r="K261" s="28"/>
      <c r="L261" s="7"/>
    </row>
    <row r="262" spans="1:12" x14ac:dyDescent="0.25">
      <c r="A262" s="73"/>
      <c r="B262" s="73"/>
      <c r="C262" s="73"/>
      <c r="D262" s="73"/>
      <c r="E262" s="73"/>
      <c r="F262" s="73"/>
      <c r="G262" s="73"/>
      <c r="H262" s="73"/>
      <c r="I262" s="73"/>
      <c r="J262" s="73"/>
      <c r="K262" s="28"/>
      <c r="L262" s="7"/>
    </row>
    <row r="263" spans="1:12" x14ac:dyDescent="0.25">
      <c r="A263" s="73"/>
      <c r="B263" s="73"/>
      <c r="C263" s="73"/>
      <c r="D263" s="73"/>
      <c r="E263" s="73"/>
      <c r="F263" s="73"/>
      <c r="G263" s="73"/>
      <c r="H263" s="73"/>
      <c r="I263" s="73"/>
      <c r="J263" s="73"/>
      <c r="K263" s="28"/>
      <c r="L263" s="7"/>
    </row>
    <row r="264" spans="1:12" x14ac:dyDescent="0.25">
      <c r="A264" s="73"/>
      <c r="B264" s="73"/>
      <c r="C264" s="73"/>
      <c r="D264" s="73"/>
      <c r="E264" s="73"/>
      <c r="F264" s="73"/>
      <c r="G264" s="73"/>
      <c r="H264" s="73"/>
      <c r="I264" s="73"/>
      <c r="J264" s="73"/>
      <c r="K264" s="28"/>
      <c r="L264" s="7"/>
    </row>
    <row r="265" spans="1:12" x14ac:dyDescent="0.25">
      <c r="A265" s="73"/>
      <c r="B265" s="73"/>
      <c r="C265" s="73"/>
      <c r="D265" s="73"/>
      <c r="E265" s="73"/>
      <c r="F265" s="73"/>
      <c r="G265" s="73"/>
      <c r="H265" s="73"/>
      <c r="I265" s="73"/>
      <c r="J265" s="73"/>
      <c r="K265" s="28"/>
      <c r="L265" s="7"/>
    </row>
    <row r="266" spans="1:12" x14ac:dyDescent="0.25">
      <c r="A266" s="73"/>
      <c r="B266" s="73"/>
      <c r="C266" s="73"/>
      <c r="D266" s="73"/>
      <c r="E266" s="73"/>
      <c r="F266" s="73"/>
      <c r="G266" s="73"/>
      <c r="H266" s="73"/>
      <c r="I266" s="73"/>
      <c r="J266" s="73"/>
      <c r="K266" s="28"/>
      <c r="L266" s="7"/>
    </row>
    <row r="267" spans="1:12" x14ac:dyDescent="0.25">
      <c r="A267" s="73"/>
      <c r="B267" s="73"/>
      <c r="C267" s="73"/>
      <c r="D267" s="73"/>
      <c r="E267" s="73"/>
      <c r="F267" s="73"/>
      <c r="G267" s="73"/>
      <c r="H267" s="73"/>
      <c r="I267" s="73"/>
      <c r="J267" s="73"/>
      <c r="K267" s="28"/>
      <c r="L267" s="7"/>
    </row>
    <row r="268" spans="1:12" x14ac:dyDescent="0.25">
      <c r="A268" s="73"/>
      <c r="B268" s="73"/>
      <c r="C268" s="73"/>
      <c r="D268" s="73"/>
      <c r="E268" s="73"/>
      <c r="F268" s="73"/>
      <c r="G268" s="73"/>
      <c r="H268" s="73"/>
      <c r="I268" s="73"/>
      <c r="J268" s="73"/>
      <c r="K268" s="28"/>
      <c r="L268" s="7"/>
    </row>
  </sheetData>
  <mergeCells count="281">
    <mergeCell ref="D245:E245"/>
    <mergeCell ref="D246:E246"/>
    <mergeCell ref="D247:E247"/>
    <mergeCell ref="A248:J248"/>
    <mergeCell ref="A249:J249"/>
    <mergeCell ref="B240:C240"/>
    <mergeCell ref="D240:E240"/>
    <mergeCell ref="D241:E241"/>
    <mergeCell ref="D242:E242"/>
    <mergeCell ref="D243:E243"/>
    <mergeCell ref="B244:C244"/>
    <mergeCell ref="D244:E244"/>
    <mergeCell ref="D234:E234"/>
    <mergeCell ref="D235:E235"/>
    <mergeCell ref="D236:E236"/>
    <mergeCell ref="D237:E237"/>
    <mergeCell ref="D238:E238"/>
    <mergeCell ref="D239:E239"/>
    <mergeCell ref="D229:E229"/>
    <mergeCell ref="D230:E230"/>
    <mergeCell ref="D231:E231"/>
    <mergeCell ref="B232:C232"/>
    <mergeCell ref="D232:E232"/>
    <mergeCell ref="D233:E233"/>
    <mergeCell ref="B224:C224"/>
    <mergeCell ref="D224:E224"/>
    <mergeCell ref="D225:E225"/>
    <mergeCell ref="D226:E226"/>
    <mergeCell ref="D227:E227"/>
    <mergeCell ref="D228:E228"/>
    <mergeCell ref="D218:E218"/>
    <mergeCell ref="D219:E219"/>
    <mergeCell ref="D220:E220"/>
    <mergeCell ref="D221:E221"/>
    <mergeCell ref="D222:E222"/>
    <mergeCell ref="D223:E223"/>
    <mergeCell ref="D213:E213"/>
    <mergeCell ref="D214:E214"/>
    <mergeCell ref="D215:E215"/>
    <mergeCell ref="B216:C216"/>
    <mergeCell ref="D216:E216"/>
    <mergeCell ref="D217:E217"/>
    <mergeCell ref="B208:C208"/>
    <mergeCell ref="D208:E208"/>
    <mergeCell ref="D209:E209"/>
    <mergeCell ref="D210:E210"/>
    <mergeCell ref="D211:E211"/>
    <mergeCell ref="D212:E212"/>
    <mergeCell ref="D202:E202"/>
    <mergeCell ref="D203:E203"/>
    <mergeCell ref="D204:E204"/>
    <mergeCell ref="D205:E205"/>
    <mergeCell ref="D206:E206"/>
    <mergeCell ref="D207:E207"/>
    <mergeCell ref="D197:E197"/>
    <mergeCell ref="D198:E198"/>
    <mergeCell ref="D199:E199"/>
    <mergeCell ref="B200:C200"/>
    <mergeCell ref="D200:E200"/>
    <mergeCell ref="D201:E201"/>
    <mergeCell ref="B192:C192"/>
    <mergeCell ref="D192:E192"/>
    <mergeCell ref="D193:E193"/>
    <mergeCell ref="D194:E194"/>
    <mergeCell ref="D195:E195"/>
    <mergeCell ref="D196:E196"/>
    <mergeCell ref="D186:E186"/>
    <mergeCell ref="D187:E187"/>
    <mergeCell ref="D188:E188"/>
    <mergeCell ref="D189:E189"/>
    <mergeCell ref="D190:E190"/>
    <mergeCell ref="D191:E191"/>
    <mergeCell ref="D181:E181"/>
    <mergeCell ref="D182:E182"/>
    <mergeCell ref="D183:E183"/>
    <mergeCell ref="B184:C184"/>
    <mergeCell ref="D184:E184"/>
    <mergeCell ref="D185:E185"/>
    <mergeCell ref="B176:C176"/>
    <mergeCell ref="D176:E176"/>
    <mergeCell ref="D177:E177"/>
    <mergeCell ref="D178:E178"/>
    <mergeCell ref="D179:E179"/>
    <mergeCell ref="D180:E180"/>
    <mergeCell ref="D170:E170"/>
    <mergeCell ref="D171:E171"/>
    <mergeCell ref="D172:E172"/>
    <mergeCell ref="D173:E173"/>
    <mergeCell ref="D174:E174"/>
    <mergeCell ref="D175:E175"/>
    <mergeCell ref="D165:E165"/>
    <mergeCell ref="D166:E166"/>
    <mergeCell ref="D167:E167"/>
    <mergeCell ref="B168:C168"/>
    <mergeCell ref="D168:E168"/>
    <mergeCell ref="D169:E169"/>
    <mergeCell ref="B160:C160"/>
    <mergeCell ref="D160:E160"/>
    <mergeCell ref="D161:E161"/>
    <mergeCell ref="D162:E162"/>
    <mergeCell ref="D163:E163"/>
    <mergeCell ref="D164:E164"/>
    <mergeCell ref="D154:E154"/>
    <mergeCell ref="D155:E155"/>
    <mergeCell ref="D156:E156"/>
    <mergeCell ref="D157:E157"/>
    <mergeCell ref="D158:E158"/>
    <mergeCell ref="D159:E159"/>
    <mergeCell ref="D149:E149"/>
    <mergeCell ref="D150:E150"/>
    <mergeCell ref="D151:E151"/>
    <mergeCell ref="B152:C152"/>
    <mergeCell ref="D152:E152"/>
    <mergeCell ref="D153:E153"/>
    <mergeCell ref="B144:C144"/>
    <mergeCell ref="D144:E144"/>
    <mergeCell ref="D145:E145"/>
    <mergeCell ref="D146:E146"/>
    <mergeCell ref="D147:E147"/>
    <mergeCell ref="D148:E148"/>
    <mergeCell ref="D138:E138"/>
    <mergeCell ref="D139:E139"/>
    <mergeCell ref="D140:E140"/>
    <mergeCell ref="D141:E141"/>
    <mergeCell ref="D142:E142"/>
    <mergeCell ref="D143:E143"/>
    <mergeCell ref="D133:E133"/>
    <mergeCell ref="D134:E134"/>
    <mergeCell ref="D135:E135"/>
    <mergeCell ref="D136:E136"/>
    <mergeCell ref="B137:C137"/>
    <mergeCell ref="D137:E137"/>
    <mergeCell ref="D128:E128"/>
    <mergeCell ref="B129:C129"/>
    <mergeCell ref="D129:E129"/>
    <mergeCell ref="D130:E130"/>
    <mergeCell ref="D131:E131"/>
    <mergeCell ref="D132:E132"/>
    <mergeCell ref="D122:E122"/>
    <mergeCell ref="D123:E123"/>
    <mergeCell ref="D124:E124"/>
    <mergeCell ref="D125:E125"/>
    <mergeCell ref="D126:E126"/>
    <mergeCell ref="D127:E127"/>
    <mergeCell ref="D117:E117"/>
    <mergeCell ref="D118:E118"/>
    <mergeCell ref="D119:E119"/>
    <mergeCell ref="D120:E120"/>
    <mergeCell ref="B121:C121"/>
    <mergeCell ref="D121:E121"/>
    <mergeCell ref="D112:E112"/>
    <mergeCell ref="B113:C113"/>
    <mergeCell ref="D113:E113"/>
    <mergeCell ref="D114:E114"/>
    <mergeCell ref="D115:E115"/>
    <mergeCell ref="D116:E116"/>
    <mergeCell ref="D106:E106"/>
    <mergeCell ref="D107:E107"/>
    <mergeCell ref="D108:E108"/>
    <mergeCell ref="D109:E109"/>
    <mergeCell ref="D110:E110"/>
    <mergeCell ref="D111:E111"/>
    <mergeCell ref="D101:E101"/>
    <mergeCell ref="D102:E102"/>
    <mergeCell ref="D103:E103"/>
    <mergeCell ref="D104:E104"/>
    <mergeCell ref="B105:C105"/>
    <mergeCell ref="D105:E105"/>
    <mergeCell ref="D96:E96"/>
    <mergeCell ref="B97:C97"/>
    <mergeCell ref="D97:E97"/>
    <mergeCell ref="D98:E98"/>
    <mergeCell ref="D99:E99"/>
    <mergeCell ref="D100:E100"/>
    <mergeCell ref="D90:E90"/>
    <mergeCell ref="D91:E91"/>
    <mergeCell ref="D92:E92"/>
    <mergeCell ref="D93:E93"/>
    <mergeCell ref="D94:E94"/>
    <mergeCell ref="D95:E95"/>
    <mergeCell ref="D85:E85"/>
    <mergeCell ref="D86:E86"/>
    <mergeCell ref="D87:E87"/>
    <mergeCell ref="D88:E88"/>
    <mergeCell ref="B89:C89"/>
    <mergeCell ref="D89:E89"/>
    <mergeCell ref="D80:E80"/>
    <mergeCell ref="B81:C81"/>
    <mergeCell ref="D81:E81"/>
    <mergeCell ref="D82:E82"/>
    <mergeCell ref="D83:E83"/>
    <mergeCell ref="D84:E84"/>
    <mergeCell ref="D74:E74"/>
    <mergeCell ref="D75:E75"/>
    <mergeCell ref="D76:E76"/>
    <mergeCell ref="D77:E77"/>
    <mergeCell ref="D78:E78"/>
    <mergeCell ref="D79:E79"/>
    <mergeCell ref="D69:E69"/>
    <mergeCell ref="D70:E70"/>
    <mergeCell ref="D71:E71"/>
    <mergeCell ref="D72:E72"/>
    <mergeCell ref="B73:C73"/>
    <mergeCell ref="D73:E73"/>
    <mergeCell ref="D64:E64"/>
    <mergeCell ref="B65:C65"/>
    <mergeCell ref="D65:E65"/>
    <mergeCell ref="D66:E66"/>
    <mergeCell ref="D67:E67"/>
    <mergeCell ref="D68:E68"/>
    <mergeCell ref="D58:E58"/>
    <mergeCell ref="D59:E59"/>
    <mergeCell ref="D60:E60"/>
    <mergeCell ref="D61:E61"/>
    <mergeCell ref="D62:E62"/>
    <mergeCell ref="D63:E63"/>
    <mergeCell ref="D53:E53"/>
    <mergeCell ref="D54:E54"/>
    <mergeCell ref="D55:E55"/>
    <mergeCell ref="D56:E56"/>
    <mergeCell ref="B57:C57"/>
    <mergeCell ref="D57:E57"/>
    <mergeCell ref="D48:E48"/>
    <mergeCell ref="B49:C49"/>
    <mergeCell ref="D49:E49"/>
    <mergeCell ref="D50:E50"/>
    <mergeCell ref="D51:E51"/>
    <mergeCell ref="D52:E52"/>
    <mergeCell ref="D42:E42"/>
    <mergeCell ref="D43:E43"/>
    <mergeCell ref="D44:E44"/>
    <mergeCell ref="D45:E45"/>
    <mergeCell ref="D46:E46"/>
    <mergeCell ref="D47:E47"/>
    <mergeCell ref="D37:E37"/>
    <mergeCell ref="D38:E38"/>
    <mergeCell ref="D39:E39"/>
    <mergeCell ref="D40:E40"/>
    <mergeCell ref="B41:C41"/>
    <mergeCell ref="D41:E41"/>
    <mergeCell ref="D32:E32"/>
    <mergeCell ref="B33:C33"/>
    <mergeCell ref="D33:E33"/>
    <mergeCell ref="D34:E34"/>
    <mergeCell ref="D35:E35"/>
    <mergeCell ref="D36:E36"/>
    <mergeCell ref="D26:E26"/>
    <mergeCell ref="D27:E27"/>
    <mergeCell ref="D28:E28"/>
    <mergeCell ref="D29:E29"/>
    <mergeCell ref="D30:E30"/>
    <mergeCell ref="D31:E31"/>
    <mergeCell ref="D22:E22"/>
    <mergeCell ref="D23:E23"/>
    <mergeCell ref="D24:E24"/>
    <mergeCell ref="B25:C25"/>
    <mergeCell ref="D25:E25"/>
    <mergeCell ref="D16:E16"/>
    <mergeCell ref="B17:C17"/>
    <mergeCell ref="D17:E17"/>
    <mergeCell ref="D18:E18"/>
    <mergeCell ref="D19:E19"/>
    <mergeCell ref="D20:E20"/>
    <mergeCell ref="B9:C9"/>
    <mergeCell ref="D9:E9"/>
    <mergeCell ref="A7:A8"/>
    <mergeCell ref="B7:C8"/>
    <mergeCell ref="D7:E8"/>
    <mergeCell ref="F7:H7"/>
    <mergeCell ref="I7:I8"/>
    <mergeCell ref="J7:J8"/>
    <mergeCell ref="D21:E21"/>
    <mergeCell ref="E3:L5"/>
    <mergeCell ref="D10:E10"/>
    <mergeCell ref="D11:E11"/>
    <mergeCell ref="D12:E12"/>
    <mergeCell ref="D13:E13"/>
    <mergeCell ref="D14:E14"/>
    <mergeCell ref="D15:E15"/>
    <mergeCell ref="K7:K8"/>
    <mergeCell ref="L7:L8"/>
  </mergeCells>
  <printOptions horizontalCentered="1"/>
  <pageMargins left="1.5748031496062993" right="1.1811023622047245" top="1.1811023622047245" bottom="1.1811023622047245" header="1.1811023622047201" footer="0"/>
  <pageSetup paperSize="9" scale="56" firstPageNumber="400" fitToHeight="0" orientation="portrait" r:id="rId1"/>
  <headerFooter differentOddEven="1">
    <oddHeader>&amp;R&amp;P</oddHeader>
    <evenHeader>&amp;L&amp;P</evenHeader>
  </headerFooter>
  <rowBreaks count="1" manualBreakCount="1">
    <brk id="26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view="pageBreakPreview" topLeftCell="A22" zoomScaleNormal="75" zoomScaleSheetLayoutView="100" workbookViewId="0">
      <selection activeCell="K46" sqref="K46"/>
    </sheetView>
  </sheetViews>
  <sheetFormatPr defaultRowHeight="15" x14ac:dyDescent="0.25"/>
  <cols>
    <col min="1" max="1" width="4.42578125" style="1" customWidth="1"/>
    <col min="2" max="2" width="3" style="1" customWidth="1"/>
    <col min="3" max="3" width="31.42578125" style="1" customWidth="1"/>
    <col min="4" max="4" width="2.7109375" style="1" customWidth="1"/>
    <col min="5" max="5" width="7" style="1" customWidth="1"/>
    <col min="6" max="8" width="9.140625" style="1"/>
    <col min="9" max="9" width="10.28515625" style="1" customWidth="1"/>
    <col min="10" max="10" width="9.140625" style="1"/>
    <col min="11" max="11" width="15.28515625" style="1" customWidth="1"/>
    <col min="12" max="12" width="14.5703125" style="1" customWidth="1"/>
    <col min="13" max="16384" width="9.140625" style="1"/>
  </cols>
  <sheetData>
    <row r="1" spans="1:12" x14ac:dyDescent="0.25">
      <c r="A1" s="29"/>
      <c r="B1" s="80" t="s">
        <v>57</v>
      </c>
      <c r="C1" s="29" t="s">
        <v>56</v>
      </c>
      <c r="D1" s="29" t="s">
        <v>49</v>
      </c>
      <c r="E1" s="185" t="s">
        <v>310</v>
      </c>
      <c r="F1" s="185"/>
      <c r="G1" s="185"/>
      <c r="H1" s="185"/>
      <c r="I1" s="185"/>
      <c r="J1" s="21"/>
      <c r="K1" s="30"/>
      <c r="L1" s="31"/>
    </row>
    <row r="2" spans="1:12" x14ac:dyDescent="0.25">
      <c r="A2" s="29"/>
      <c r="B2" s="80" t="s">
        <v>54</v>
      </c>
      <c r="C2" s="29" t="s">
        <v>53</v>
      </c>
      <c r="D2" s="29" t="s">
        <v>49</v>
      </c>
      <c r="E2" s="185" t="s">
        <v>52</v>
      </c>
      <c r="F2" s="185"/>
      <c r="G2" s="185"/>
      <c r="H2" s="185"/>
      <c r="I2" s="185"/>
      <c r="J2" s="185"/>
      <c r="K2" s="185"/>
      <c r="L2" s="185"/>
    </row>
    <row r="3" spans="1:12" x14ac:dyDescent="0.25">
      <c r="A3" s="29"/>
      <c r="B3" s="80" t="s">
        <v>51</v>
      </c>
      <c r="C3" s="29" t="s">
        <v>50</v>
      </c>
      <c r="D3" s="29" t="s">
        <v>49</v>
      </c>
      <c r="E3" s="186" t="s">
        <v>309</v>
      </c>
      <c r="F3" s="186"/>
      <c r="G3" s="186"/>
      <c r="H3" s="186"/>
      <c r="I3" s="186"/>
      <c r="J3" s="186"/>
      <c r="K3" s="186"/>
      <c r="L3" s="186"/>
    </row>
    <row r="4" spans="1:12" x14ac:dyDescent="0.25">
      <c r="A4" s="79"/>
      <c r="B4" s="81"/>
      <c r="C4" s="81"/>
      <c r="D4" s="81"/>
      <c r="E4" s="186"/>
      <c r="F4" s="186"/>
      <c r="G4" s="186"/>
      <c r="H4" s="186"/>
      <c r="I4" s="186"/>
      <c r="J4" s="186"/>
      <c r="K4" s="186"/>
      <c r="L4" s="186"/>
    </row>
    <row r="5" spans="1:12" x14ac:dyDescent="0.25">
      <c r="A5" s="79"/>
      <c r="B5" s="81"/>
      <c r="C5" s="81"/>
      <c r="D5" s="81"/>
      <c r="E5" s="186"/>
      <c r="F5" s="186"/>
      <c r="G5" s="186"/>
      <c r="H5" s="186"/>
      <c r="I5" s="186"/>
      <c r="J5" s="186"/>
      <c r="K5" s="186"/>
      <c r="L5" s="186"/>
    </row>
    <row r="6" spans="1:12" x14ac:dyDescent="0.25">
      <c r="A6" s="32"/>
      <c r="B6" s="32"/>
      <c r="C6" s="32"/>
      <c r="D6" s="32"/>
      <c r="E6" s="80"/>
      <c r="F6" s="21"/>
      <c r="G6" s="21"/>
      <c r="H6" s="21"/>
      <c r="I6" s="21"/>
      <c r="J6" s="21"/>
      <c r="K6" s="30"/>
      <c r="L6" s="31"/>
    </row>
    <row r="7" spans="1:12" ht="30" customHeight="1" x14ac:dyDescent="0.25">
      <c r="A7" s="174" t="s">
        <v>47</v>
      </c>
      <c r="B7" s="174" t="s">
        <v>46</v>
      </c>
      <c r="C7" s="174"/>
      <c r="D7" s="174" t="s">
        <v>45</v>
      </c>
      <c r="E7" s="174"/>
      <c r="F7" s="176" t="s">
        <v>44</v>
      </c>
      <c r="G7" s="176"/>
      <c r="H7" s="176"/>
      <c r="I7" s="177" t="s">
        <v>43</v>
      </c>
      <c r="J7" s="177" t="s">
        <v>42</v>
      </c>
      <c r="K7" s="174" t="s">
        <v>41</v>
      </c>
      <c r="L7" s="174" t="s">
        <v>40</v>
      </c>
    </row>
    <row r="8" spans="1:12" ht="32.25" customHeight="1" x14ac:dyDescent="0.25">
      <c r="A8" s="175"/>
      <c r="B8" s="175"/>
      <c r="C8" s="175"/>
      <c r="D8" s="175"/>
      <c r="E8" s="175"/>
      <c r="F8" s="70" t="s">
        <v>39</v>
      </c>
      <c r="G8" s="70" t="s">
        <v>38</v>
      </c>
      <c r="H8" s="70" t="s">
        <v>37</v>
      </c>
      <c r="I8" s="178"/>
      <c r="J8" s="178"/>
      <c r="K8" s="175"/>
      <c r="L8" s="175"/>
    </row>
    <row r="9" spans="1:12" ht="77.25" customHeight="1" x14ac:dyDescent="0.25">
      <c r="A9" s="95">
        <v>1</v>
      </c>
      <c r="B9" s="184" t="s">
        <v>308</v>
      </c>
      <c r="C9" s="184"/>
      <c r="D9" s="168" t="s">
        <v>218</v>
      </c>
      <c r="E9" s="168"/>
      <c r="F9" s="16">
        <f>SUM(F10:F15)</f>
        <v>19</v>
      </c>
      <c r="G9" s="16">
        <f>SUM(G10:G15)</f>
        <v>38</v>
      </c>
      <c r="H9" s="16">
        <f t="shared" ref="H9:H44" si="0">AVERAGE(F9:G9)</f>
        <v>28.5</v>
      </c>
      <c r="I9" s="16">
        <v>72000</v>
      </c>
      <c r="J9" s="16">
        <v>1600</v>
      </c>
      <c r="K9" s="33">
        <f>(J9*H9)/I9</f>
        <v>0.6333333333333333</v>
      </c>
      <c r="L9" s="76"/>
    </row>
    <row r="10" spans="1:12" ht="45" hidden="1" x14ac:dyDescent="0.25">
      <c r="A10" s="95"/>
      <c r="B10" s="34" t="s">
        <v>3</v>
      </c>
      <c r="C10" s="78" t="s">
        <v>307</v>
      </c>
      <c r="D10" s="168"/>
      <c r="E10" s="168"/>
      <c r="F10" s="35">
        <v>1</v>
      </c>
      <c r="G10" s="35">
        <v>2</v>
      </c>
      <c r="H10" s="16">
        <f t="shared" si="0"/>
        <v>1.5</v>
      </c>
      <c r="I10" s="35"/>
      <c r="J10" s="35"/>
      <c r="K10" s="35"/>
      <c r="L10" s="76"/>
    </row>
    <row r="11" spans="1:12" ht="45" hidden="1" x14ac:dyDescent="0.25">
      <c r="A11" s="95"/>
      <c r="B11" s="34" t="s">
        <v>3</v>
      </c>
      <c r="C11" s="77" t="s">
        <v>306</v>
      </c>
      <c r="D11" s="168"/>
      <c r="E11" s="168"/>
      <c r="F11" s="35">
        <v>4</v>
      </c>
      <c r="G11" s="35">
        <v>8</v>
      </c>
      <c r="H11" s="16">
        <f t="shared" si="0"/>
        <v>6</v>
      </c>
      <c r="I11" s="35"/>
      <c r="J11" s="35"/>
      <c r="K11" s="35"/>
      <c r="L11" s="76"/>
    </row>
    <row r="12" spans="1:12" ht="60" hidden="1" x14ac:dyDescent="0.25">
      <c r="A12" s="95"/>
      <c r="B12" s="34" t="s">
        <v>3</v>
      </c>
      <c r="C12" s="77" t="s">
        <v>305</v>
      </c>
      <c r="D12" s="168"/>
      <c r="E12" s="168"/>
      <c r="F12" s="35">
        <v>3</v>
      </c>
      <c r="G12" s="35">
        <v>6</v>
      </c>
      <c r="H12" s="16">
        <f t="shared" si="0"/>
        <v>4.5</v>
      </c>
      <c r="I12" s="35"/>
      <c r="J12" s="35"/>
      <c r="K12" s="35"/>
      <c r="L12" s="76"/>
    </row>
    <row r="13" spans="1:12" ht="30.95" hidden="1" customHeight="1" x14ac:dyDescent="0.25">
      <c r="A13" s="96"/>
      <c r="B13" s="97" t="s">
        <v>3</v>
      </c>
      <c r="C13" s="98" t="s">
        <v>304</v>
      </c>
      <c r="D13" s="179"/>
      <c r="E13" s="179"/>
      <c r="F13" s="99">
        <v>4</v>
      </c>
      <c r="G13" s="99">
        <v>8</v>
      </c>
      <c r="H13" s="62">
        <f t="shared" si="0"/>
        <v>6</v>
      </c>
      <c r="I13" s="99"/>
      <c r="J13" s="99"/>
      <c r="K13" s="99"/>
      <c r="L13" s="100"/>
    </row>
    <row r="14" spans="1:12" ht="45" hidden="1" x14ac:dyDescent="0.25">
      <c r="A14" s="95"/>
      <c r="B14" s="34" t="s">
        <v>3</v>
      </c>
      <c r="C14" s="77" t="s">
        <v>303</v>
      </c>
      <c r="D14" s="168"/>
      <c r="E14" s="168"/>
      <c r="F14" s="35">
        <v>4</v>
      </c>
      <c r="G14" s="35">
        <v>8</v>
      </c>
      <c r="H14" s="16">
        <f t="shared" si="0"/>
        <v>6</v>
      </c>
      <c r="I14" s="35"/>
      <c r="J14" s="35"/>
      <c r="K14" s="35"/>
      <c r="L14" s="76"/>
    </row>
    <row r="15" spans="1:12" ht="30" hidden="1" x14ac:dyDescent="0.25">
      <c r="A15" s="95"/>
      <c r="B15" s="34" t="s">
        <v>3</v>
      </c>
      <c r="C15" s="77" t="s">
        <v>302</v>
      </c>
      <c r="D15" s="168"/>
      <c r="E15" s="168"/>
      <c r="F15" s="35">
        <v>3</v>
      </c>
      <c r="G15" s="35">
        <v>6</v>
      </c>
      <c r="H15" s="16">
        <f t="shared" si="0"/>
        <v>4.5</v>
      </c>
      <c r="I15" s="35"/>
      <c r="J15" s="35"/>
      <c r="K15" s="35"/>
      <c r="L15" s="76"/>
    </row>
    <row r="16" spans="1:12" ht="90.75" customHeight="1" x14ac:dyDescent="0.25">
      <c r="A16" s="95">
        <v>2</v>
      </c>
      <c r="B16" s="184" t="s">
        <v>301</v>
      </c>
      <c r="C16" s="184"/>
      <c r="D16" s="168" t="s">
        <v>218</v>
      </c>
      <c r="E16" s="168"/>
      <c r="F16" s="16">
        <f>SUM(F17:F21)</f>
        <v>1125</v>
      </c>
      <c r="G16" s="16">
        <f>SUM(G17:G21)</f>
        <v>2250</v>
      </c>
      <c r="H16" s="16">
        <f t="shared" si="0"/>
        <v>1687.5</v>
      </c>
      <c r="I16" s="16">
        <v>6000</v>
      </c>
      <c r="J16" s="16">
        <v>1</v>
      </c>
      <c r="K16" s="33">
        <f>(J16*H16)/I16</f>
        <v>0.28125</v>
      </c>
      <c r="L16" s="95" t="s">
        <v>300</v>
      </c>
    </row>
    <row r="17" spans="1:12" ht="62.25" hidden="1" customHeight="1" x14ac:dyDescent="0.25">
      <c r="A17" s="95"/>
      <c r="B17" s="34" t="s">
        <v>3</v>
      </c>
      <c r="C17" s="78" t="s">
        <v>299</v>
      </c>
      <c r="D17" s="168"/>
      <c r="E17" s="168"/>
      <c r="F17" s="35">
        <v>60</v>
      </c>
      <c r="G17" s="35">
        <v>120</v>
      </c>
      <c r="H17" s="16">
        <f t="shared" si="0"/>
        <v>90</v>
      </c>
      <c r="I17" s="35"/>
      <c r="J17" s="35"/>
      <c r="K17" s="35"/>
      <c r="L17" s="95"/>
    </row>
    <row r="18" spans="1:12" ht="47.25" hidden="1" customHeight="1" x14ac:dyDescent="0.25">
      <c r="A18" s="95"/>
      <c r="B18" s="34" t="s">
        <v>3</v>
      </c>
      <c r="C18" s="77" t="s">
        <v>298</v>
      </c>
      <c r="D18" s="168"/>
      <c r="E18" s="168"/>
      <c r="F18" s="35">
        <v>600</v>
      </c>
      <c r="G18" s="35">
        <v>1200</v>
      </c>
      <c r="H18" s="16">
        <f t="shared" si="0"/>
        <v>900</v>
      </c>
      <c r="I18" s="35"/>
      <c r="J18" s="35"/>
      <c r="K18" s="35"/>
      <c r="L18" s="76"/>
    </row>
    <row r="19" spans="1:12" ht="60" hidden="1" x14ac:dyDescent="0.25">
      <c r="A19" s="96"/>
      <c r="B19" s="97" t="s">
        <v>3</v>
      </c>
      <c r="C19" s="98" t="s">
        <v>297</v>
      </c>
      <c r="D19" s="179"/>
      <c r="E19" s="179"/>
      <c r="F19" s="99">
        <v>300</v>
      </c>
      <c r="G19" s="99">
        <v>600</v>
      </c>
      <c r="H19" s="62">
        <f t="shared" si="0"/>
        <v>450</v>
      </c>
      <c r="I19" s="99"/>
      <c r="J19" s="99"/>
      <c r="K19" s="99"/>
      <c r="L19" s="100"/>
    </row>
    <row r="20" spans="1:12" ht="75" hidden="1" x14ac:dyDescent="0.25">
      <c r="A20" s="95"/>
      <c r="B20" s="34" t="s">
        <v>3</v>
      </c>
      <c r="C20" s="77" t="s">
        <v>296</v>
      </c>
      <c r="D20" s="168"/>
      <c r="E20" s="168"/>
      <c r="F20" s="35">
        <v>150</v>
      </c>
      <c r="G20" s="35">
        <v>300</v>
      </c>
      <c r="H20" s="16">
        <f t="shared" si="0"/>
        <v>225</v>
      </c>
      <c r="I20" s="35"/>
      <c r="J20" s="35"/>
      <c r="K20" s="35"/>
      <c r="L20" s="76"/>
    </row>
    <row r="21" spans="1:12" ht="60" hidden="1" x14ac:dyDescent="0.25">
      <c r="A21" s="95"/>
      <c r="B21" s="34" t="s">
        <v>3</v>
      </c>
      <c r="C21" s="77" t="s">
        <v>295</v>
      </c>
      <c r="D21" s="168"/>
      <c r="E21" s="168"/>
      <c r="F21" s="35">
        <v>15</v>
      </c>
      <c r="G21" s="35">
        <v>30</v>
      </c>
      <c r="H21" s="16">
        <f t="shared" si="0"/>
        <v>22.5</v>
      </c>
      <c r="I21" s="35"/>
      <c r="J21" s="35"/>
      <c r="K21" s="35"/>
      <c r="L21" s="76"/>
    </row>
    <row r="22" spans="1:12" ht="75.75" customHeight="1" x14ac:dyDescent="0.25">
      <c r="A22" s="95">
        <v>3</v>
      </c>
      <c r="B22" s="184" t="s">
        <v>294</v>
      </c>
      <c r="C22" s="184"/>
      <c r="D22" s="168" t="s">
        <v>6</v>
      </c>
      <c r="E22" s="168"/>
      <c r="F22" s="16">
        <f>SUM(F23:F28)</f>
        <v>780</v>
      </c>
      <c r="G22" s="16">
        <f>SUM(G23:G28)</f>
        <v>1560</v>
      </c>
      <c r="H22" s="16">
        <f t="shared" si="0"/>
        <v>1170</v>
      </c>
      <c r="I22" s="21">
        <v>6000</v>
      </c>
      <c r="J22" s="35">
        <v>1</v>
      </c>
      <c r="K22" s="33">
        <f>(J22*H22)/I22</f>
        <v>0.19500000000000001</v>
      </c>
      <c r="L22" s="36"/>
    </row>
    <row r="23" spans="1:12" ht="47.25" hidden="1" customHeight="1" x14ac:dyDescent="0.25">
      <c r="A23" s="95"/>
      <c r="B23" s="34" t="s">
        <v>3</v>
      </c>
      <c r="C23" s="78" t="s">
        <v>293</v>
      </c>
      <c r="D23" s="168"/>
      <c r="E23" s="168"/>
      <c r="F23" s="16">
        <v>60</v>
      </c>
      <c r="G23" s="16">
        <v>120</v>
      </c>
      <c r="H23" s="16">
        <f t="shared" si="0"/>
        <v>90</v>
      </c>
      <c r="I23" s="21"/>
      <c r="J23" s="35"/>
      <c r="K23" s="33"/>
      <c r="L23" s="36"/>
    </row>
    <row r="24" spans="1:12" ht="30" hidden="1" x14ac:dyDescent="0.25">
      <c r="A24" s="95"/>
      <c r="B24" s="34" t="s">
        <v>3</v>
      </c>
      <c r="C24" s="77" t="s">
        <v>292</v>
      </c>
      <c r="D24" s="168"/>
      <c r="E24" s="168"/>
      <c r="F24" s="35">
        <v>60</v>
      </c>
      <c r="G24" s="35">
        <v>120</v>
      </c>
      <c r="H24" s="16">
        <f t="shared" si="0"/>
        <v>90</v>
      </c>
      <c r="I24" s="35"/>
      <c r="J24" s="35"/>
      <c r="K24" s="35"/>
      <c r="L24" s="76"/>
    </row>
    <row r="25" spans="1:12" ht="45" hidden="1" x14ac:dyDescent="0.25">
      <c r="A25" s="95"/>
      <c r="B25" s="34" t="s">
        <v>3</v>
      </c>
      <c r="C25" s="77" t="s">
        <v>291</v>
      </c>
      <c r="D25" s="168"/>
      <c r="E25" s="168"/>
      <c r="F25" s="35">
        <v>150</v>
      </c>
      <c r="G25" s="35">
        <v>300</v>
      </c>
      <c r="H25" s="16">
        <f t="shared" si="0"/>
        <v>225</v>
      </c>
      <c r="I25" s="35"/>
      <c r="J25" s="35"/>
      <c r="K25" s="35"/>
      <c r="L25" s="76"/>
    </row>
    <row r="26" spans="1:12" hidden="1" x14ac:dyDescent="0.25">
      <c r="A26" s="96"/>
      <c r="B26" s="97" t="s">
        <v>3</v>
      </c>
      <c r="C26" s="98" t="s">
        <v>290</v>
      </c>
      <c r="D26" s="179"/>
      <c r="E26" s="179"/>
      <c r="F26" s="99">
        <v>60</v>
      </c>
      <c r="G26" s="99">
        <v>120</v>
      </c>
      <c r="H26" s="62">
        <f t="shared" si="0"/>
        <v>90</v>
      </c>
      <c r="I26" s="99"/>
      <c r="J26" s="99"/>
      <c r="K26" s="99"/>
      <c r="L26" s="100"/>
    </row>
    <row r="27" spans="1:12" ht="45" hidden="1" x14ac:dyDescent="0.25">
      <c r="A27" s="95"/>
      <c r="B27" s="34" t="s">
        <v>3</v>
      </c>
      <c r="C27" s="75" t="s">
        <v>289</v>
      </c>
      <c r="D27" s="168"/>
      <c r="E27" s="168"/>
      <c r="F27" s="35">
        <v>300</v>
      </c>
      <c r="G27" s="35">
        <v>600</v>
      </c>
      <c r="H27" s="16">
        <f t="shared" si="0"/>
        <v>450</v>
      </c>
      <c r="I27" s="35"/>
      <c r="J27" s="35"/>
      <c r="K27" s="35"/>
      <c r="L27" s="76"/>
    </row>
    <row r="28" spans="1:12" ht="60" hidden="1" x14ac:dyDescent="0.25">
      <c r="A28" s="95"/>
      <c r="B28" s="34" t="s">
        <v>3</v>
      </c>
      <c r="C28" s="77" t="s">
        <v>288</v>
      </c>
      <c r="D28" s="168"/>
      <c r="E28" s="168"/>
      <c r="F28" s="35">
        <v>150</v>
      </c>
      <c r="G28" s="35">
        <v>300</v>
      </c>
      <c r="H28" s="16">
        <f t="shared" si="0"/>
        <v>225</v>
      </c>
      <c r="I28" s="35"/>
      <c r="J28" s="35"/>
      <c r="K28" s="35"/>
      <c r="L28" s="75" t="s">
        <v>287</v>
      </c>
    </row>
    <row r="29" spans="1:12" ht="63" customHeight="1" x14ac:dyDescent="0.25">
      <c r="A29" s="76">
        <v>4</v>
      </c>
      <c r="B29" s="184" t="s">
        <v>286</v>
      </c>
      <c r="C29" s="184"/>
      <c r="D29" s="168" t="s">
        <v>218</v>
      </c>
      <c r="E29" s="168"/>
      <c r="F29" s="16">
        <f>SUM(F30:F36)</f>
        <v>450</v>
      </c>
      <c r="G29" s="16">
        <f>SUM(G30:G36)</f>
        <v>900</v>
      </c>
      <c r="H29" s="16">
        <f t="shared" si="0"/>
        <v>675</v>
      </c>
      <c r="I29" s="21">
        <v>6000</v>
      </c>
      <c r="J29" s="35">
        <v>1</v>
      </c>
      <c r="K29" s="33">
        <f>(J29*H29)/I29</f>
        <v>0.1125</v>
      </c>
      <c r="L29" s="75"/>
    </row>
    <row r="30" spans="1:12" ht="60" hidden="1" x14ac:dyDescent="0.25">
      <c r="A30" s="76"/>
      <c r="B30" s="34" t="s">
        <v>3</v>
      </c>
      <c r="C30" s="78" t="s">
        <v>285</v>
      </c>
      <c r="D30" s="168"/>
      <c r="E30" s="168"/>
      <c r="F30" s="35">
        <v>60</v>
      </c>
      <c r="G30" s="35">
        <v>120</v>
      </c>
      <c r="H30" s="16">
        <f t="shared" si="0"/>
        <v>90</v>
      </c>
      <c r="I30" s="35"/>
      <c r="J30" s="35"/>
      <c r="K30" s="35"/>
      <c r="L30" s="75"/>
    </row>
    <row r="31" spans="1:12" ht="48" hidden="1" customHeight="1" x14ac:dyDescent="0.25">
      <c r="A31" s="76"/>
      <c r="B31" s="34" t="s">
        <v>3</v>
      </c>
      <c r="C31" s="78" t="s">
        <v>284</v>
      </c>
      <c r="D31" s="168"/>
      <c r="E31" s="168"/>
      <c r="F31" s="35">
        <v>30</v>
      </c>
      <c r="G31" s="35">
        <v>60</v>
      </c>
      <c r="H31" s="16">
        <f t="shared" si="0"/>
        <v>45</v>
      </c>
      <c r="I31" s="35"/>
      <c r="J31" s="35"/>
      <c r="K31" s="35"/>
      <c r="L31" s="75"/>
    </row>
    <row r="32" spans="1:12" ht="30" hidden="1" x14ac:dyDescent="0.25">
      <c r="A32" s="76"/>
      <c r="B32" s="34" t="s">
        <v>3</v>
      </c>
      <c r="C32" s="77" t="s">
        <v>283</v>
      </c>
      <c r="D32" s="168"/>
      <c r="E32" s="168"/>
      <c r="F32" s="35">
        <v>60</v>
      </c>
      <c r="G32" s="35">
        <v>120</v>
      </c>
      <c r="H32" s="16">
        <f t="shared" si="0"/>
        <v>90</v>
      </c>
      <c r="I32" s="35"/>
      <c r="J32" s="35"/>
      <c r="K32" s="35"/>
      <c r="L32" s="75"/>
    </row>
    <row r="33" spans="1:12" ht="30" hidden="1" x14ac:dyDescent="0.25">
      <c r="A33" s="76"/>
      <c r="B33" s="34" t="s">
        <v>3</v>
      </c>
      <c r="C33" s="133" t="s">
        <v>282</v>
      </c>
      <c r="D33" s="168"/>
      <c r="E33" s="168"/>
      <c r="F33" s="35">
        <v>30</v>
      </c>
      <c r="G33" s="35">
        <v>60</v>
      </c>
      <c r="H33" s="16">
        <f t="shared" si="0"/>
        <v>45</v>
      </c>
      <c r="I33" s="35"/>
      <c r="J33" s="35"/>
      <c r="K33" s="35"/>
      <c r="L33" s="134"/>
    </row>
    <row r="34" spans="1:12" ht="30" hidden="1" x14ac:dyDescent="0.25">
      <c r="A34" s="100"/>
      <c r="B34" s="97" t="s">
        <v>3</v>
      </c>
      <c r="C34" s="98" t="s">
        <v>281</v>
      </c>
      <c r="D34" s="179"/>
      <c r="E34" s="179"/>
      <c r="F34" s="99">
        <v>150</v>
      </c>
      <c r="G34" s="99">
        <v>300</v>
      </c>
      <c r="H34" s="62">
        <f t="shared" si="0"/>
        <v>225</v>
      </c>
      <c r="I34" s="99"/>
      <c r="J34" s="99"/>
      <c r="K34" s="99"/>
      <c r="L34" s="101"/>
    </row>
    <row r="35" spans="1:12" ht="45" hidden="1" x14ac:dyDescent="0.25">
      <c r="A35" s="76"/>
      <c r="B35" s="34" t="s">
        <v>3</v>
      </c>
      <c r="C35" s="23" t="s">
        <v>280</v>
      </c>
      <c r="D35" s="168"/>
      <c r="E35" s="168"/>
      <c r="F35" s="35">
        <v>60</v>
      </c>
      <c r="G35" s="35">
        <v>120</v>
      </c>
      <c r="H35" s="16">
        <f t="shared" si="0"/>
        <v>90</v>
      </c>
      <c r="I35" s="35"/>
      <c r="J35" s="35"/>
      <c r="K35" s="35"/>
      <c r="L35" s="75"/>
    </row>
    <row r="36" spans="1:12" ht="45" hidden="1" x14ac:dyDescent="0.25">
      <c r="A36" s="76"/>
      <c r="B36" s="34" t="s">
        <v>3</v>
      </c>
      <c r="C36" s="77" t="s">
        <v>279</v>
      </c>
      <c r="D36" s="168"/>
      <c r="E36" s="168"/>
      <c r="F36" s="35">
        <v>60</v>
      </c>
      <c r="G36" s="35">
        <v>120</v>
      </c>
      <c r="H36" s="16">
        <f t="shared" si="0"/>
        <v>90</v>
      </c>
      <c r="I36" s="35"/>
      <c r="J36" s="35"/>
      <c r="K36" s="35"/>
      <c r="L36" s="75"/>
    </row>
    <row r="37" spans="1:12" ht="45.75" customHeight="1" x14ac:dyDescent="0.25">
      <c r="A37" s="72">
        <v>5</v>
      </c>
      <c r="B37" s="171" t="s">
        <v>105</v>
      </c>
      <c r="C37" s="171"/>
      <c r="D37" s="167" t="s">
        <v>6</v>
      </c>
      <c r="E37" s="168"/>
      <c r="F37" s="16">
        <f>F38+F39+F40</f>
        <v>225</v>
      </c>
      <c r="G37" s="16">
        <f>G38+G39+G40</f>
        <v>450</v>
      </c>
      <c r="H37" s="16">
        <f t="shared" si="0"/>
        <v>337.5</v>
      </c>
      <c r="I37" s="16">
        <v>6000</v>
      </c>
      <c r="J37" s="16">
        <v>1</v>
      </c>
      <c r="K37" s="17">
        <f>(J37*H37)/I37</f>
        <v>5.6250000000000001E-2</v>
      </c>
      <c r="L37" s="74"/>
    </row>
    <row r="38" spans="1:12" hidden="1" x14ac:dyDescent="0.25">
      <c r="A38" s="72"/>
      <c r="B38" s="19" t="s">
        <v>3</v>
      </c>
      <c r="C38" s="37" t="s">
        <v>10</v>
      </c>
      <c r="D38" s="168"/>
      <c r="E38" s="168"/>
      <c r="F38" s="20">
        <v>150</v>
      </c>
      <c r="G38" s="20">
        <v>300</v>
      </c>
      <c r="H38" s="16">
        <f t="shared" si="0"/>
        <v>225</v>
      </c>
      <c r="I38" s="21"/>
      <c r="J38" s="21"/>
      <c r="K38" s="33"/>
      <c r="L38" s="74"/>
    </row>
    <row r="39" spans="1:12" hidden="1" x14ac:dyDescent="0.25">
      <c r="A39" s="72"/>
      <c r="B39" s="19" t="s">
        <v>3</v>
      </c>
      <c r="C39" s="37" t="s">
        <v>9</v>
      </c>
      <c r="D39" s="168"/>
      <c r="E39" s="168"/>
      <c r="F39" s="20">
        <v>60</v>
      </c>
      <c r="G39" s="20">
        <v>120</v>
      </c>
      <c r="H39" s="16">
        <f t="shared" si="0"/>
        <v>90</v>
      </c>
      <c r="I39" s="21"/>
      <c r="J39" s="21"/>
      <c r="K39" s="33"/>
      <c r="L39" s="74"/>
    </row>
    <row r="40" spans="1:12" ht="16.5" hidden="1" customHeight="1" x14ac:dyDescent="0.25">
      <c r="A40" s="72"/>
      <c r="B40" s="19" t="s">
        <v>3</v>
      </c>
      <c r="C40" s="37" t="s">
        <v>8</v>
      </c>
      <c r="D40" s="168"/>
      <c r="E40" s="168"/>
      <c r="F40" s="20">
        <v>15</v>
      </c>
      <c r="G40" s="20">
        <v>30</v>
      </c>
      <c r="H40" s="16">
        <f t="shared" si="0"/>
        <v>22.5</v>
      </c>
      <c r="I40" s="21"/>
      <c r="J40" s="21"/>
      <c r="K40" s="33"/>
      <c r="L40" s="74"/>
    </row>
    <row r="41" spans="1:12" ht="60" customHeight="1" x14ac:dyDescent="0.25">
      <c r="A41" s="144">
        <v>6</v>
      </c>
      <c r="B41" s="171" t="s">
        <v>7</v>
      </c>
      <c r="C41" s="171"/>
      <c r="D41" s="167" t="s">
        <v>6</v>
      </c>
      <c r="E41" s="168"/>
      <c r="F41" s="16">
        <f>F42+F43+F44</f>
        <v>80</v>
      </c>
      <c r="G41" s="16">
        <f>G42+G43+G44</f>
        <v>340</v>
      </c>
      <c r="H41" s="16">
        <f t="shared" si="0"/>
        <v>210</v>
      </c>
      <c r="I41" s="16">
        <v>6000</v>
      </c>
      <c r="J41" s="16">
        <v>1</v>
      </c>
      <c r="K41" s="17">
        <f>(J41*H41)/I41</f>
        <v>3.5000000000000003E-2</v>
      </c>
      <c r="L41" s="145" t="s">
        <v>278</v>
      </c>
    </row>
    <row r="42" spans="1:12" hidden="1" x14ac:dyDescent="0.25">
      <c r="A42" s="72"/>
      <c r="B42" s="19" t="s">
        <v>3</v>
      </c>
      <c r="C42" s="37" t="s">
        <v>231</v>
      </c>
      <c r="D42" s="168"/>
      <c r="E42" s="168"/>
      <c r="F42" s="20">
        <v>5</v>
      </c>
      <c r="G42" s="20">
        <v>10</v>
      </c>
      <c r="H42" s="16">
        <f t="shared" si="0"/>
        <v>7.5</v>
      </c>
      <c r="I42" s="21"/>
      <c r="J42" s="21"/>
      <c r="K42" s="33"/>
      <c r="L42" s="74"/>
    </row>
    <row r="43" spans="1:12" hidden="1" x14ac:dyDescent="0.25">
      <c r="A43" s="72"/>
      <c r="B43" s="19" t="s">
        <v>3</v>
      </c>
      <c r="C43" s="37" t="s">
        <v>230</v>
      </c>
      <c r="D43" s="168"/>
      <c r="E43" s="168"/>
      <c r="F43" s="20">
        <v>60</v>
      </c>
      <c r="G43" s="20">
        <v>300</v>
      </c>
      <c r="H43" s="16">
        <f t="shared" si="0"/>
        <v>180</v>
      </c>
      <c r="I43" s="21"/>
      <c r="J43" s="21"/>
      <c r="K43" s="33"/>
      <c r="L43" s="74"/>
    </row>
    <row r="44" spans="1:12" ht="21" hidden="1" customHeight="1" x14ac:dyDescent="0.25">
      <c r="A44" s="144"/>
      <c r="B44" s="19" t="s">
        <v>3</v>
      </c>
      <c r="C44" s="37" t="s">
        <v>2</v>
      </c>
      <c r="D44" s="168"/>
      <c r="E44" s="168"/>
      <c r="F44" s="20">
        <v>15</v>
      </c>
      <c r="G44" s="20">
        <v>30</v>
      </c>
      <c r="H44" s="16">
        <f t="shared" si="0"/>
        <v>22.5</v>
      </c>
      <c r="I44" s="21"/>
      <c r="J44" s="21"/>
      <c r="K44" s="33"/>
      <c r="L44" s="145"/>
    </row>
    <row r="45" spans="1:12" ht="15.95" customHeight="1" x14ac:dyDescent="0.25">
      <c r="A45" s="168" t="s">
        <v>1</v>
      </c>
      <c r="B45" s="168"/>
      <c r="C45" s="168"/>
      <c r="D45" s="168"/>
      <c r="E45" s="168"/>
      <c r="F45" s="168"/>
      <c r="G45" s="168"/>
      <c r="H45" s="168"/>
      <c r="I45" s="168"/>
      <c r="J45" s="168"/>
      <c r="K45" s="33">
        <f>SUM(K9:K44)</f>
        <v>1.3133333333333332</v>
      </c>
      <c r="L45" s="104"/>
    </row>
    <row r="46" spans="1:12" ht="15.95" customHeight="1" x14ac:dyDescent="0.25">
      <c r="A46" s="179" t="s">
        <v>0</v>
      </c>
      <c r="B46" s="179"/>
      <c r="C46" s="179"/>
      <c r="D46" s="179"/>
      <c r="E46" s="179"/>
      <c r="F46" s="179"/>
      <c r="G46" s="179"/>
      <c r="H46" s="179"/>
      <c r="I46" s="179"/>
      <c r="J46" s="179"/>
      <c r="K46" s="154">
        <f>ROUND(K45,0)</f>
        <v>1</v>
      </c>
      <c r="L46" s="106"/>
    </row>
  </sheetData>
  <mergeCells count="55">
    <mergeCell ref="A7:A8"/>
    <mergeCell ref="B7:C8"/>
    <mergeCell ref="D7:E8"/>
    <mergeCell ref="F7:H7"/>
    <mergeCell ref="I7:I8"/>
    <mergeCell ref="L7:L8"/>
    <mergeCell ref="E1:I1"/>
    <mergeCell ref="E2:L2"/>
    <mergeCell ref="E3:L5"/>
    <mergeCell ref="D13:E13"/>
    <mergeCell ref="D14:E14"/>
    <mergeCell ref="D15:E15"/>
    <mergeCell ref="J7:J8"/>
    <mergeCell ref="K7:K8"/>
    <mergeCell ref="B9:C9"/>
    <mergeCell ref="D9:E9"/>
    <mergeCell ref="D10:E10"/>
    <mergeCell ref="D11:E11"/>
    <mergeCell ref="D12:E12"/>
    <mergeCell ref="D26:E26"/>
    <mergeCell ref="D27:E27"/>
    <mergeCell ref="D28:E28"/>
    <mergeCell ref="B16:C16"/>
    <mergeCell ref="D16:E16"/>
    <mergeCell ref="D21:E21"/>
    <mergeCell ref="B22:C22"/>
    <mergeCell ref="D22:E22"/>
    <mergeCell ref="D23:E23"/>
    <mergeCell ref="D24:E24"/>
    <mergeCell ref="D25:E25"/>
    <mergeCell ref="D17:E17"/>
    <mergeCell ref="D18:E18"/>
    <mergeCell ref="D19:E19"/>
    <mergeCell ref="D20:E20"/>
    <mergeCell ref="D38:E38"/>
    <mergeCell ref="B29:C29"/>
    <mergeCell ref="D29:E29"/>
    <mergeCell ref="D30:E30"/>
    <mergeCell ref="D31:E31"/>
    <mergeCell ref="D32:E32"/>
    <mergeCell ref="D33:E33"/>
    <mergeCell ref="D34:E34"/>
    <mergeCell ref="D35:E35"/>
    <mergeCell ref="D36:E36"/>
    <mergeCell ref="B37:C37"/>
    <mergeCell ref="D37:E37"/>
    <mergeCell ref="D44:E44"/>
    <mergeCell ref="A45:J45"/>
    <mergeCell ref="A46:J46"/>
    <mergeCell ref="D39:E39"/>
    <mergeCell ref="D40:E40"/>
    <mergeCell ref="B41:C41"/>
    <mergeCell ref="D41:E41"/>
    <mergeCell ref="D42:E42"/>
    <mergeCell ref="D43:E43"/>
  </mergeCells>
  <printOptions horizontalCentered="1"/>
  <pageMargins left="1.5748031496062993" right="1.1811023622047245" top="1.1811023622047245" bottom="1.1811023622047245" header="1.1811023622047201" footer="0"/>
  <pageSetup paperSize="9" scale="56" firstPageNumber="458" fitToHeight="0" orientation="portrait" r:id="rId1"/>
  <headerFooter differentOddEven="1">
    <oddHeader>&amp;R&amp;P</oddHeader>
    <evenHeader>&amp;L&amp;P</evenHeader>
  </headerFooter>
  <rowBreaks count="1" manualBreakCount="1">
    <brk id="4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view="pageBreakPreview" topLeftCell="A36" zoomScaleNormal="75" zoomScaleSheetLayoutView="100" workbookViewId="0">
      <selection activeCell="K56" sqref="K56"/>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4"/>
      <c r="B1" s="5" t="s">
        <v>57</v>
      </c>
      <c r="C1" s="4" t="s">
        <v>56</v>
      </c>
      <c r="D1" s="4" t="s">
        <v>49</v>
      </c>
      <c r="E1" s="7" t="s">
        <v>277</v>
      </c>
      <c r="F1" s="38"/>
      <c r="G1" s="38"/>
      <c r="H1" s="38"/>
      <c r="I1" s="38"/>
      <c r="J1" s="39"/>
      <c r="K1" s="40"/>
      <c r="L1" s="4"/>
    </row>
    <row r="2" spans="1:12" x14ac:dyDescent="0.25">
      <c r="A2" s="4"/>
      <c r="B2" s="5" t="s">
        <v>54</v>
      </c>
      <c r="C2" s="4" t="s">
        <v>53</v>
      </c>
      <c r="D2" s="4" t="s">
        <v>49</v>
      </c>
      <c r="E2" s="7" t="s">
        <v>52</v>
      </c>
      <c r="F2" s="38"/>
      <c r="G2" s="38"/>
      <c r="H2" s="38"/>
      <c r="I2" s="38"/>
      <c r="J2" s="39"/>
      <c r="K2" s="40"/>
      <c r="L2" s="4"/>
    </row>
    <row r="3" spans="1:12" x14ac:dyDescent="0.25">
      <c r="A3" s="4"/>
      <c r="B3" s="5" t="s">
        <v>51</v>
      </c>
      <c r="C3" s="4" t="s">
        <v>50</v>
      </c>
      <c r="D3" s="4" t="s">
        <v>49</v>
      </c>
      <c r="E3" s="173" t="s">
        <v>276</v>
      </c>
      <c r="F3" s="173"/>
      <c r="G3" s="173"/>
      <c r="H3" s="173"/>
      <c r="I3" s="173"/>
      <c r="J3" s="173"/>
      <c r="K3" s="173"/>
      <c r="L3" s="173"/>
    </row>
    <row r="4" spans="1:12" x14ac:dyDescent="0.25">
      <c r="A4" s="73"/>
      <c r="B4" s="11"/>
      <c r="C4" s="11"/>
      <c r="D4" s="11"/>
      <c r="E4" s="173"/>
      <c r="F4" s="173"/>
      <c r="G4" s="173"/>
      <c r="H4" s="173"/>
      <c r="I4" s="173"/>
      <c r="J4" s="173"/>
      <c r="K4" s="173"/>
      <c r="L4" s="173"/>
    </row>
    <row r="5" spans="1:12" x14ac:dyDescent="0.25">
      <c r="A5" s="6"/>
      <c r="B5" s="6"/>
      <c r="C5" s="6"/>
      <c r="D5" s="6"/>
      <c r="E5" s="5"/>
      <c r="F5" s="39"/>
      <c r="G5" s="39"/>
      <c r="H5" s="39"/>
      <c r="I5" s="39"/>
      <c r="J5" s="39"/>
      <c r="K5" s="40"/>
      <c r="L5" s="4"/>
    </row>
    <row r="6" spans="1:12" ht="30" customHeight="1" x14ac:dyDescent="0.25">
      <c r="A6" s="174" t="s">
        <v>47</v>
      </c>
      <c r="B6" s="174" t="s">
        <v>46</v>
      </c>
      <c r="C6" s="174"/>
      <c r="D6" s="174" t="s">
        <v>45</v>
      </c>
      <c r="E6" s="174"/>
      <c r="F6" s="176" t="s">
        <v>44</v>
      </c>
      <c r="G6" s="176"/>
      <c r="H6" s="176"/>
      <c r="I6" s="177" t="s">
        <v>43</v>
      </c>
      <c r="J6" s="177" t="s">
        <v>42</v>
      </c>
      <c r="K6" s="174" t="s">
        <v>41</v>
      </c>
      <c r="L6" s="174" t="s">
        <v>40</v>
      </c>
    </row>
    <row r="7" spans="1:12" ht="32.25" customHeight="1" x14ac:dyDescent="0.25">
      <c r="A7" s="175"/>
      <c r="B7" s="175"/>
      <c r="C7" s="175"/>
      <c r="D7" s="175"/>
      <c r="E7" s="175"/>
      <c r="F7" s="70" t="s">
        <v>39</v>
      </c>
      <c r="G7" s="70" t="s">
        <v>38</v>
      </c>
      <c r="H7" s="70" t="s">
        <v>37</v>
      </c>
      <c r="I7" s="178"/>
      <c r="J7" s="178"/>
      <c r="K7" s="175"/>
      <c r="L7" s="175"/>
    </row>
    <row r="8" spans="1:12" ht="77.25" customHeight="1" x14ac:dyDescent="0.25">
      <c r="A8" s="104">
        <v>1</v>
      </c>
      <c r="B8" s="171" t="s">
        <v>275</v>
      </c>
      <c r="C8" s="171"/>
      <c r="D8" s="167" t="s">
        <v>266</v>
      </c>
      <c r="E8" s="168"/>
      <c r="F8" s="16">
        <f>SUM(F9:F15)</f>
        <v>15</v>
      </c>
      <c r="G8" s="16">
        <f>SUM(G9:G15)</f>
        <v>30</v>
      </c>
      <c r="H8" s="16">
        <f t="shared" ref="H8:H36" si="0">AVERAGE(F8:G8)</f>
        <v>22.5</v>
      </c>
      <c r="I8" s="16">
        <v>72000</v>
      </c>
      <c r="J8" s="16">
        <v>300</v>
      </c>
      <c r="K8" s="109">
        <f>(J8*H8)/I8</f>
        <v>9.375E-2</v>
      </c>
      <c r="L8" s="71"/>
    </row>
    <row r="9" spans="1:12" ht="30" hidden="1" x14ac:dyDescent="0.25">
      <c r="A9" s="104"/>
      <c r="B9" s="19" t="s">
        <v>3</v>
      </c>
      <c r="C9" s="78" t="s">
        <v>274</v>
      </c>
      <c r="D9" s="172"/>
      <c r="E9" s="172"/>
      <c r="F9" s="20">
        <v>1</v>
      </c>
      <c r="G9" s="20">
        <v>2</v>
      </c>
      <c r="H9" s="16">
        <f t="shared" si="0"/>
        <v>1.5</v>
      </c>
      <c r="I9" s="21"/>
      <c r="J9" s="21"/>
      <c r="K9" s="33"/>
      <c r="L9" s="81"/>
    </row>
    <row r="10" spans="1:12" ht="45" hidden="1" x14ac:dyDescent="0.25">
      <c r="A10" s="104"/>
      <c r="B10" s="19" t="s">
        <v>3</v>
      </c>
      <c r="C10" s="78" t="s">
        <v>273</v>
      </c>
      <c r="D10" s="172"/>
      <c r="E10" s="172"/>
      <c r="F10" s="20">
        <v>1</v>
      </c>
      <c r="G10" s="20">
        <v>2</v>
      </c>
      <c r="H10" s="16">
        <f t="shared" si="0"/>
        <v>1.5</v>
      </c>
      <c r="I10" s="21"/>
      <c r="J10" s="21"/>
      <c r="K10" s="33"/>
      <c r="L10" s="71"/>
    </row>
    <row r="11" spans="1:12" ht="60" hidden="1" x14ac:dyDescent="0.25">
      <c r="A11" s="104"/>
      <c r="B11" s="19" t="s">
        <v>3</v>
      </c>
      <c r="C11" s="78" t="s">
        <v>272</v>
      </c>
      <c r="D11" s="172"/>
      <c r="E11" s="172"/>
      <c r="F11" s="20">
        <v>1</v>
      </c>
      <c r="G11" s="20">
        <v>2</v>
      </c>
      <c r="H11" s="16">
        <f t="shared" si="0"/>
        <v>1.5</v>
      </c>
      <c r="I11" s="21"/>
      <c r="J11" s="21"/>
      <c r="K11" s="33"/>
      <c r="L11" s="71"/>
    </row>
    <row r="12" spans="1:12" ht="45.95" hidden="1" customHeight="1" x14ac:dyDescent="0.25">
      <c r="A12" s="106"/>
      <c r="B12" s="59" t="s">
        <v>3</v>
      </c>
      <c r="C12" s="60" t="s">
        <v>271</v>
      </c>
      <c r="D12" s="169"/>
      <c r="E12" s="169"/>
      <c r="F12" s="61">
        <v>5</v>
      </c>
      <c r="G12" s="61">
        <v>10</v>
      </c>
      <c r="H12" s="62">
        <f t="shared" si="0"/>
        <v>7.5</v>
      </c>
      <c r="I12" s="63"/>
      <c r="J12" s="63"/>
      <c r="K12" s="103"/>
      <c r="L12" s="129"/>
    </row>
    <row r="13" spans="1:12" ht="45" hidden="1" x14ac:dyDescent="0.25">
      <c r="A13" s="104"/>
      <c r="B13" s="19" t="s">
        <v>3</v>
      </c>
      <c r="C13" s="78" t="s">
        <v>270</v>
      </c>
      <c r="D13" s="172"/>
      <c r="E13" s="172"/>
      <c r="F13" s="20">
        <v>1</v>
      </c>
      <c r="G13" s="20">
        <v>2</v>
      </c>
      <c r="H13" s="16">
        <f t="shared" si="0"/>
        <v>1.5</v>
      </c>
      <c r="I13" s="21"/>
      <c r="J13" s="21"/>
      <c r="K13" s="33"/>
      <c r="L13" s="71"/>
    </row>
    <row r="14" spans="1:12" ht="45" hidden="1" x14ac:dyDescent="0.25">
      <c r="A14" s="104"/>
      <c r="B14" s="19" t="s">
        <v>3</v>
      </c>
      <c r="C14" s="78" t="s">
        <v>269</v>
      </c>
      <c r="D14" s="172"/>
      <c r="E14" s="172"/>
      <c r="F14" s="20">
        <v>1</v>
      </c>
      <c r="G14" s="20">
        <v>2</v>
      </c>
      <c r="H14" s="16">
        <f t="shared" si="0"/>
        <v>1.5</v>
      </c>
      <c r="I14" s="21"/>
      <c r="J14" s="21"/>
      <c r="K14" s="33"/>
      <c r="L14" s="71"/>
    </row>
    <row r="15" spans="1:12" ht="45.75" hidden="1" customHeight="1" x14ac:dyDescent="0.25">
      <c r="A15" s="104"/>
      <c r="B15" s="19" t="s">
        <v>3</v>
      </c>
      <c r="C15" s="78" t="s">
        <v>268</v>
      </c>
      <c r="D15" s="172"/>
      <c r="E15" s="172"/>
      <c r="F15" s="20">
        <v>5</v>
      </c>
      <c r="G15" s="20">
        <v>10</v>
      </c>
      <c r="H15" s="16">
        <f t="shared" si="0"/>
        <v>7.5</v>
      </c>
      <c r="I15" s="21"/>
      <c r="J15" s="21"/>
      <c r="K15" s="33"/>
      <c r="L15" s="71"/>
    </row>
    <row r="16" spans="1:12" ht="76.5" customHeight="1" x14ac:dyDescent="0.25">
      <c r="A16" s="104">
        <v>2</v>
      </c>
      <c r="B16" s="171" t="s">
        <v>267</v>
      </c>
      <c r="C16" s="171"/>
      <c r="D16" s="172" t="s">
        <v>266</v>
      </c>
      <c r="E16" s="172"/>
      <c r="F16" s="16">
        <f>SUM(F17:F27)</f>
        <v>50</v>
      </c>
      <c r="G16" s="16">
        <f>SUM(G17:G27)</f>
        <v>100</v>
      </c>
      <c r="H16" s="16">
        <f t="shared" si="0"/>
        <v>75</v>
      </c>
      <c r="I16" s="16">
        <v>72000</v>
      </c>
      <c r="J16" s="16">
        <v>1000</v>
      </c>
      <c r="K16" s="33">
        <f>(J16*H16)/I16</f>
        <v>1.0416666666666667</v>
      </c>
      <c r="L16" s="71"/>
    </row>
    <row r="17" spans="1:12" ht="45" hidden="1" x14ac:dyDescent="0.25">
      <c r="A17" s="104"/>
      <c r="B17" s="19" t="s">
        <v>3</v>
      </c>
      <c r="C17" s="78" t="s">
        <v>265</v>
      </c>
      <c r="D17" s="172"/>
      <c r="E17" s="172"/>
      <c r="F17" s="20">
        <v>1</v>
      </c>
      <c r="G17" s="20">
        <v>2</v>
      </c>
      <c r="H17" s="16">
        <f t="shared" si="0"/>
        <v>1.5</v>
      </c>
      <c r="I17" s="21"/>
      <c r="J17" s="21"/>
      <c r="K17" s="33"/>
      <c r="L17" s="71"/>
    </row>
    <row r="18" spans="1:12" ht="45" hidden="1" x14ac:dyDescent="0.25">
      <c r="A18" s="104"/>
      <c r="B18" s="19" t="s">
        <v>3</v>
      </c>
      <c r="C18" s="78" t="s">
        <v>264</v>
      </c>
      <c r="D18" s="172"/>
      <c r="E18" s="172"/>
      <c r="F18" s="20">
        <v>1</v>
      </c>
      <c r="G18" s="20">
        <v>2</v>
      </c>
      <c r="H18" s="16">
        <f t="shared" si="0"/>
        <v>1.5</v>
      </c>
      <c r="I18" s="21"/>
      <c r="J18" s="21"/>
      <c r="K18" s="33"/>
      <c r="L18" s="71"/>
    </row>
    <row r="19" spans="1:12" ht="45.95" hidden="1" customHeight="1" x14ac:dyDescent="0.25">
      <c r="A19" s="106"/>
      <c r="B19" s="59" t="s">
        <v>3</v>
      </c>
      <c r="C19" s="60" t="s">
        <v>263</v>
      </c>
      <c r="D19" s="169"/>
      <c r="E19" s="169"/>
      <c r="F19" s="61">
        <v>1</v>
      </c>
      <c r="G19" s="61">
        <v>2</v>
      </c>
      <c r="H19" s="62">
        <f t="shared" si="0"/>
        <v>1.5</v>
      </c>
      <c r="I19" s="63"/>
      <c r="J19" s="63"/>
      <c r="K19" s="103"/>
      <c r="L19" s="129"/>
    </row>
    <row r="20" spans="1:12" ht="33" hidden="1" customHeight="1" x14ac:dyDescent="0.25">
      <c r="A20" s="104"/>
      <c r="B20" s="19" t="s">
        <v>3</v>
      </c>
      <c r="C20" s="78" t="s">
        <v>262</v>
      </c>
      <c r="D20" s="172"/>
      <c r="E20" s="172"/>
      <c r="F20" s="20">
        <v>3</v>
      </c>
      <c r="G20" s="20">
        <v>6</v>
      </c>
      <c r="H20" s="16">
        <f t="shared" si="0"/>
        <v>4.5</v>
      </c>
      <c r="I20" s="21"/>
      <c r="J20" s="21"/>
      <c r="K20" s="33"/>
      <c r="L20" s="71"/>
    </row>
    <row r="21" spans="1:12" ht="50.1" hidden="1" customHeight="1" x14ac:dyDescent="0.25">
      <c r="A21" s="104"/>
      <c r="B21" s="19" t="s">
        <v>3</v>
      </c>
      <c r="C21" s="78" t="s">
        <v>261</v>
      </c>
      <c r="D21" s="172"/>
      <c r="E21" s="172"/>
      <c r="F21" s="20">
        <v>3</v>
      </c>
      <c r="G21" s="20">
        <v>6</v>
      </c>
      <c r="H21" s="16">
        <f t="shared" si="0"/>
        <v>4.5</v>
      </c>
      <c r="I21" s="21"/>
      <c r="J21" s="21"/>
      <c r="K21" s="33"/>
      <c r="L21" s="81" t="s">
        <v>260</v>
      </c>
    </row>
    <row r="22" spans="1:12" ht="50.1" hidden="1" customHeight="1" x14ac:dyDescent="0.25">
      <c r="A22" s="104"/>
      <c r="B22" s="19" t="s">
        <v>3</v>
      </c>
      <c r="C22" s="78" t="s">
        <v>259</v>
      </c>
      <c r="D22" s="172"/>
      <c r="E22" s="172"/>
      <c r="F22" s="20">
        <v>1</v>
      </c>
      <c r="G22" s="20">
        <v>2</v>
      </c>
      <c r="H22" s="16">
        <f t="shared" si="0"/>
        <v>1.5</v>
      </c>
      <c r="I22" s="21"/>
      <c r="J22" s="21"/>
      <c r="K22" s="33"/>
      <c r="L22" s="81"/>
    </row>
    <row r="23" spans="1:12" ht="50.1" hidden="1" customHeight="1" x14ac:dyDescent="0.25">
      <c r="A23" s="104"/>
      <c r="B23" s="19" t="s">
        <v>3</v>
      </c>
      <c r="C23" s="78" t="s">
        <v>258</v>
      </c>
      <c r="D23" s="172"/>
      <c r="E23" s="172"/>
      <c r="F23" s="20">
        <v>3</v>
      </c>
      <c r="G23" s="20">
        <v>6</v>
      </c>
      <c r="H23" s="16">
        <f t="shared" si="0"/>
        <v>4.5</v>
      </c>
      <c r="I23" s="21"/>
      <c r="J23" s="21"/>
      <c r="K23" s="33"/>
      <c r="L23" s="81"/>
    </row>
    <row r="24" spans="1:12" ht="30" hidden="1" x14ac:dyDescent="0.25">
      <c r="A24" s="104"/>
      <c r="B24" s="19" t="s">
        <v>3</v>
      </c>
      <c r="C24" s="78" t="s">
        <v>257</v>
      </c>
      <c r="D24" s="172"/>
      <c r="E24" s="172"/>
      <c r="F24" s="20">
        <v>1</v>
      </c>
      <c r="G24" s="20">
        <v>2</v>
      </c>
      <c r="H24" s="16">
        <f t="shared" si="0"/>
        <v>1.5</v>
      </c>
      <c r="I24" s="21"/>
      <c r="J24" s="21"/>
      <c r="K24" s="33"/>
      <c r="L24" s="81"/>
    </row>
    <row r="25" spans="1:12" ht="60" hidden="1" x14ac:dyDescent="0.25">
      <c r="A25" s="104"/>
      <c r="B25" s="19" t="s">
        <v>3</v>
      </c>
      <c r="C25" s="78" t="s">
        <v>256</v>
      </c>
      <c r="D25" s="172"/>
      <c r="E25" s="172"/>
      <c r="F25" s="20">
        <v>30</v>
      </c>
      <c r="G25" s="20">
        <v>60</v>
      </c>
      <c r="H25" s="16">
        <f t="shared" si="0"/>
        <v>45</v>
      </c>
      <c r="I25" s="21"/>
      <c r="J25" s="21"/>
      <c r="K25" s="33"/>
      <c r="L25" s="81" t="s">
        <v>255</v>
      </c>
    </row>
    <row r="26" spans="1:12" ht="60" hidden="1" customHeight="1" x14ac:dyDescent="0.25">
      <c r="A26" s="106"/>
      <c r="B26" s="59" t="s">
        <v>3</v>
      </c>
      <c r="C26" s="60" t="s">
        <v>254</v>
      </c>
      <c r="D26" s="169"/>
      <c r="E26" s="169"/>
      <c r="F26" s="61">
        <v>3</v>
      </c>
      <c r="G26" s="61">
        <v>6</v>
      </c>
      <c r="H26" s="62">
        <f t="shared" si="0"/>
        <v>4.5</v>
      </c>
      <c r="I26" s="63"/>
      <c r="J26" s="63"/>
      <c r="K26" s="103"/>
      <c r="L26" s="136"/>
    </row>
    <row r="27" spans="1:12" ht="47.25" hidden="1" customHeight="1" x14ac:dyDescent="0.25">
      <c r="A27" s="104"/>
      <c r="B27" s="19" t="s">
        <v>3</v>
      </c>
      <c r="C27" s="132" t="s">
        <v>253</v>
      </c>
      <c r="D27" s="172"/>
      <c r="E27" s="172"/>
      <c r="F27" s="20">
        <v>3</v>
      </c>
      <c r="G27" s="20">
        <v>6</v>
      </c>
      <c r="H27" s="16">
        <f t="shared" si="0"/>
        <v>4.5</v>
      </c>
      <c r="I27" s="21"/>
      <c r="J27" s="21"/>
      <c r="K27" s="33"/>
      <c r="L27" s="135"/>
    </row>
    <row r="28" spans="1:12" ht="46.5" customHeight="1" x14ac:dyDescent="0.25">
      <c r="A28" s="104">
        <v>3</v>
      </c>
      <c r="B28" s="171" t="s">
        <v>252</v>
      </c>
      <c r="C28" s="171"/>
      <c r="D28" s="172" t="s">
        <v>6</v>
      </c>
      <c r="E28" s="172"/>
      <c r="F28" s="16">
        <f>SUM(F29:F35)</f>
        <v>3015</v>
      </c>
      <c r="G28" s="16">
        <f>SUM(G29:G35)</f>
        <v>6030</v>
      </c>
      <c r="H28" s="16">
        <f t="shared" si="0"/>
        <v>4522.5</v>
      </c>
      <c r="I28" s="16">
        <v>72000</v>
      </c>
      <c r="J28" s="16">
        <v>2</v>
      </c>
      <c r="K28" s="33">
        <f>(J28*H28)/I28</f>
        <v>0.12562499999999999</v>
      </c>
      <c r="L28" s="71"/>
    </row>
    <row r="29" spans="1:12" ht="65.099999999999994" hidden="1" customHeight="1" x14ac:dyDescent="0.25">
      <c r="A29" s="104"/>
      <c r="B29" s="19" t="s">
        <v>3</v>
      </c>
      <c r="C29" s="41" t="s">
        <v>251</v>
      </c>
      <c r="D29" s="172"/>
      <c r="E29" s="172"/>
      <c r="F29" s="20">
        <v>150</v>
      </c>
      <c r="G29" s="20">
        <v>300</v>
      </c>
      <c r="H29" s="16">
        <f t="shared" si="0"/>
        <v>225</v>
      </c>
      <c r="I29" s="21"/>
      <c r="J29" s="21"/>
      <c r="K29" s="33"/>
      <c r="L29" s="71"/>
    </row>
    <row r="30" spans="1:12" ht="50.1" hidden="1" customHeight="1" x14ac:dyDescent="0.25">
      <c r="A30" s="104"/>
      <c r="B30" s="19" t="s">
        <v>3</v>
      </c>
      <c r="C30" s="78" t="s">
        <v>250</v>
      </c>
      <c r="D30" s="172"/>
      <c r="E30" s="172"/>
      <c r="F30" s="20">
        <v>15</v>
      </c>
      <c r="G30" s="20">
        <v>30</v>
      </c>
      <c r="H30" s="16">
        <f t="shared" si="0"/>
        <v>22.5</v>
      </c>
      <c r="I30" s="21"/>
      <c r="J30" s="21"/>
      <c r="K30" s="33"/>
      <c r="L30" s="71"/>
    </row>
    <row r="31" spans="1:12" ht="35.1" hidden="1" customHeight="1" x14ac:dyDescent="0.25">
      <c r="A31" s="104"/>
      <c r="B31" s="19" t="s">
        <v>3</v>
      </c>
      <c r="C31" s="42" t="s">
        <v>249</v>
      </c>
      <c r="D31" s="172"/>
      <c r="E31" s="172"/>
      <c r="F31" s="20">
        <v>900</v>
      </c>
      <c r="G31" s="20">
        <v>1800</v>
      </c>
      <c r="H31" s="16">
        <f t="shared" si="0"/>
        <v>1350</v>
      </c>
      <c r="I31" s="21"/>
      <c r="J31" s="21"/>
      <c r="K31" s="33"/>
      <c r="L31" s="71"/>
    </row>
    <row r="32" spans="1:12" ht="65.099999999999994" hidden="1" customHeight="1" x14ac:dyDescent="0.25">
      <c r="A32" s="104"/>
      <c r="B32" s="19" t="s">
        <v>3</v>
      </c>
      <c r="C32" s="42" t="s">
        <v>248</v>
      </c>
      <c r="D32" s="172"/>
      <c r="E32" s="172"/>
      <c r="F32" s="20">
        <v>450</v>
      </c>
      <c r="G32" s="20">
        <v>900</v>
      </c>
      <c r="H32" s="16">
        <f t="shared" si="0"/>
        <v>675</v>
      </c>
      <c r="I32" s="21"/>
      <c r="J32" s="21"/>
      <c r="K32" s="33"/>
      <c r="L32" s="71"/>
    </row>
    <row r="33" spans="1:12" ht="48" hidden="1" customHeight="1" x14ac:dyDescent="0.25">
      <c r="A33" s="106"/>
      <c r="B33" s="59" t="s">
        <v>3</v>
      </c>
      <c r="C33" s="107" t="s">
        <v>247</v>
      </c>
      <c r="D33" s="169"/>
      <c r="E33" s="169"/>
      <c r="F33" s="61">
        <v>900</v>
      </c>
      <c r="G33" s="61">
        <v>1800</v>
      </c>
      <c r="H33" s="62">
        <f t="shared" si="0"/>
        <v>1350</v>
      </c>
      <c r="I33" s="63"/>
      <c r="J33" s="63"/>
      <c r="K33" s="103"/>
      <c r="L33" s="129"/>
    </row>
    <row r="34" spans="1:12" ht="35.1" hidden="1" customHeight="1" x14ac:dyDescent="0.25">
      <c r="A34" s="104"/>
      <c r="B34" s="19" t="s">
        <v>3</v>
      </c>
      <c r="C34" s="42" t="s">
        <v>246</v>
      </c>
      <c r="D34" s="172"/>
      <c r="E34" s="172"/>
      <c r="F34" s="20">
        <v>300</v>
      </c>
      <c r="G34" s="20">
        <v>600</v>
      </c>
      <c r="H34" s="16">
        <f t="shared" si="0"/>
        <v>450</v>
      </c>
      <c r="I34" s="21"/>
      <c r="J34" s="21"/>
      <c r="K34" s="33"/>
      <c r="L34" s="126"/>
    </row>
    <row r="35" spans="1:12" ht="65.099999999999994" hidden="1" customHeight="1" x14ac:dyDescent="0.25">
      <c r="A35" s="104"/>
      <c r="B35" s="19" t="s">
        <v>3</v>
      </c>
      <c r="C35" s="42" t="s">
        <v>245</v>
      </c>
      <c r="D35" s="172"/>
      <c r="E35" s="172"/>
      <c r="F35" s="20">
        <v>300</v>
      </c>
      <c r="G35" s="20">
        <v>600</v>
      </c>
      <c r="H35" s="16">
        <f t="shared" si="0"/>
        <v>450</v>
      </c>
      <c r="I35" s="21"/>
      <c r="J35" s="21"/>
      <c r="K35" s="33"/>
      <c r="L35" s="71"/>
    </row>
    <row r="36" spans="1:12" ht="50.1" customHeight="1" x14ac:dyDescent="0.25">
      <c r="A36" s="104">
        <v>4</v>
      </c>
      <c r="B36" s="171" t="s">
        <v>244</v>
      </c>
      <c r="C36" s="171"/>
      <c r="D36" s="172" t="s">
        <v>218</v>
      </c>
      <c r="E36" s="172"/>
      <c r="F36" s="16">
        <f>SUM(F37:F41)</f>
        <v>45</v>
      </c>
      <c r="G36" s="16">
        <f>SUM(G37:G41)</f>
        <v>180</v>
      </c>
      <c r="H36" s="16">
        <f t="shared" si="0"/>
        <v>112.5</v>
      </c>
      <c r="I36" s="16">
        <v>6000</v>
      </c>
      <c r="J36" s="16">
        <v>1</v>
      </c>
      <c r="K36" s="33">
        <f>(J36*H36)/I36</f>
        <v>1.8749999999999999E-2</v>
      </c>
      <c r="L36" s="143"/>
    </row>
    <row r="37" spans="1:12" ht="80.099999999999994" hidden="1" customHeight="1" x14ac:dyDescent="0.25">
      <c r="A37" s="104"/>
      <c r="B37" s="19" t="s">
        <v>3</v>
      </c>
      <c r="C37" s="41" t="s">
        <v>243</v>
      </c>
      <c r="D37" s="172"/>
      <c r="E37" s="172"/>
      <c r="F37" s="20">
        <v>15</v>
      </c>
      <c r="G37" s="20">
        <v>60</v>
      </c>
      <c r="H37" s="16" t="s">
        <v>3</v>
      </c>
      <c r="I37" s="21"/>
      <c r="J37" s="21"/>
      <c r="K37" s="33"/>
      <c r="L37" s="71"/>
    </row>
    <row r="38" spans="1:12" ht="33" hidden="1" customHeight="1" x14ac:dyDescent="0.25">
      <c r="A38" s="104"/>
      <c r="B38" s="19" t="s">
        <v>3</v>
      </c>
      <c r="C38" s="78" t="s">
        <v>242</v>
      </c>
      <c r="D38" s="172"/>
      <c r="E38" s="172"/>
      <c r="F38" s="20">
        <v>15</v>
      </c>
      <c r="G38" s="20">
        <v>90</v>
      </c>
      <c r="H38" s="16">
        <f t="shared" ref="H38:H54" si="1">AVERAGE(F38:G38)</f>
        <v>52.5</v>
      </c>
      <c r="I38" s="21"/>
      <c r="J38" s="21"/>
      <c r="K38" s="16"/>
      <c r="L38" s="26"/>
    </row>
    <row r="39" spans="1:12" ht="15.95" hidden="1" customHeight="1" x14ac:dyDescent="0.25">
      <c r="A39" s="104"/>
      <c r="B39" s="19" t="s">
        <v>3</v>
      </c>
      <c r="C39" s="42" t="s">
        <v>241</v>
      </c>
      <c r="D39" s="172"/>
      <c r="E39" s="172"/>
      <c r="F39" s="20">
        <v>5</v>
      </c>
      <c r="G39" s="20">
        <v>10</v>
      </c>
      <c r="H39" s="16">
        <f t="shared" si="1"/>
        <v>7.5</v>
      </c>
      <c r="I39" s="21"/>
      <c r="J39" s="21"/>
      <c r="K39" s="33"/>
      <c r="L39" s="26"/>
    </row>
    <row r="40" spans="1:12" ht="36" hidden="1" customHeight="1" x14ac:dyDescent="0.25">
      <c r="A40" s="104"/>
      <c r="B40" s="19" t="s">
        <v>3</v>
      </c>
      <c r="C40" s="42" t="s">
        <v>240</v>
      </c>
      <c r="D40" s="172"/>
      <c r="E40" s="172"/>
      <c r="F40" s="20">
        <v>5</v>
      </c>
      <c r="G40" s="20">
        <v>10</v>
      </c>
      <c r="H40" s="16">
        <f t="shared" si="1"/>
        <v>7.5</v>
      </c>
      <c r="I40" s="21"/>
      <c r="J40" s="21"/>
      <c r="K40" s="33"/>
      <c r="L40" s="26"/>
    </row>
    <row r="41" spans="1:12" ht="35.1" hidden="1" customHeight="1" x14ac:dyDescent="0.25">
      <c r="A41" s="104"/>
      <c r="B41" s="19" t="s">
        <v>3</v>
      </c>
      <c r="C41" s="42" t="s">
        <v>239</v>
      </c>
      <c r="D41" s="172"/>
      <c r="E41" s="172"/>
      <c r="F41" s="20">
        <v>5</v>
      </c>
      <c r="G41" s="20">
        <v>10</v>
      </c>
      <c r="H41" s="16">
        <f t="shared" si="1"/>
        <v>7.5</v>
      </c>
      <c r="I41" s="21"/>
      <c r="J41" s="21"/>
      <c r="K41" s="33"/>
      <c r="L41" s="26"/>
    </row>
    <row r="42" spans="1:12" ht="51.75" customHeight="1" x14ac:dyDescent="0.25">
      <c r="A42" s="104">
        <v>5</v>
      </c>
      <c r="B42" s="171" t="s">
        <v>238</v>
      </c>
      <c r="C42" s="171"/>
      <c r="D42" s="172" t="s">
        <v>6</v>
      </c>
      <c r="E42" s="172"/>
      <c r="F42" s="16">
        <f>SUM(F43:F46)</f>
        <v>900</v>
      </c>
      <c r="G42" s="16">
        <f>SUM(G43:G46)</f>
        <v>1800</v>
      </c>
      <c r="H42" s="16">
        <f t="shared" si="1"/>
        <v>1350</v>
      </c>
      <c r="I42" s="16">
        <v>72000</v>
      </c>
      <c r="J42" s="16">
        <v>2</v>
      </c>
      <c r="K42" s="33">
        <f>(J42*H42)/I42</f>
        <v>3.7499999999999999E-2</v>
      </c>
      <c r="L42" s="187" t="s">
        <v>237</v>
      </c>
    </row>
    <row r="43" spans="1:12" ht="90" hidden="1" customHeight="1" x14ac:dyDescent="0.25">
      <c r="A43" s="104"/>
      <c r="B43" s="43" t="s">
        <v>3</v>
      </c>
      <c r="C43" s="42" t="s">
        <v>236</v>
      </c>
      <c r="D43" s="172"/>
      <c r="E43" s="172"/>
      <c r="F43" s="20">
        <v>300</v>
      </c>
      <c r="G43" s="20">
        <v>600</v>
      </c>
      <c r="H43" s="16">
        <f t="shared" si="1"/>
        <v>450</v>
      </c>
      <c r="I43" s="21"/>
      <c r="J43" s="21"/>
      <c r="K43" s="33"/>
      <c r="L43" s="187"/>
    </row>
    <row r="44" spans="1:12" ht="69.95" hidden="1" customHeight="1" x14ac:dyDescent="0.25">
      <c r="A44" s="104"/>
      <c r="B44" s="43" t="s">
        <v>3</v>
      </c>
      <c r="C44" s="42" t="s">
        <v>235</v>
      </c>
      <c r="D44" s="172"/>
      <c r="E44" s="172"/>
      <c r="F44" s="20">
        <v>300</v>
      </c>
      <c r="G44" s="20">
        <v>600</v>
      </c>
      <c r="H44" s="16">
        <f t="shared" si="1"/>
        <v>450</v>
      </c>
      <c r="I44" s="21"/>
      <c r="J44" s="21"/>
      <c r="K44" s="33"/>
      <c r="L44" s="187"/>
    </row>
    <row r="45" spans="1:12" ht="114.95" hidden="1" customHeight="1" x14ac:dyDescent="0.25">
      <c r="A45" s="106"/>
      <c r="B45" s="110" t="s">
        <v>3</v>
      </c>
      <c r="C45" s="107" t="s">
        <v>234</v>
      </c>
      <c r="D45" s="169"/>
      <c r="E45" s="169"/>
      <c r="F45" s="61">
        <v>150</v>
      </c>
      <c r="G45" s="61">
        <v>300</v>
      </c>
      <c r="H45" s="62">
        <f t="shared" si="1"/>
        <v>225</v>
      </c>
      <c r="I45" s="63"/>
      <c r="J45" s="63"/>
      <c r="K45" s="103"/>
      <c r="L45" s="188"/>
    </row>
    <row r="46" spans="1:12" ht="135" hidden="1" customHeight="1" x14ac:dyDescent="0.25">
      <c r="A46" s="104"/>
      <c r="B46" s="43" t="s">
        <v>3</v>
      </c>
      <c r="C46" s="42" t="s">
        <v>233</v>
      </c>
      <c r="D46" s="172"/>
      <c r="E46" s="172"/>
      <c r="F46" s="20">
        <v>150</v>
      </c>
      <c r="G46" s="20">
        <v>300</v>
      </c>
      <c r="H46" s="16">
        <f t="shared" si="1"/>
        <v>225</v>
      </c>
      <c r="I46" s="21"/>
      <c r="J46" s="21"/>
      <c r="K46" s="33"/>
      <c r="L46" s="26"/>
    </row>
    <row r="47" spans="1:12" ht="45" customHeight="1" x14ac:dyDescent="0.25">
      <c r="A47" s="72">
        <v>6</v>
      </c>
      <c r="B47" s="171" t="s">
        <v>65</v>
      </c>
      <c r="C47" s="171"/>
      <c r="D47" s="167" t="s">
        <v>6</v>
      </c>
      <c r="E47" s="168"/>
      <c r="F47" s="16">
        <f>SUM(F48:F50)</f>
        <v>195</v>
      </c>
      <c r="G47" s="16">
        <f>SUM(G48:G50)</f>
        <v>390</v>
      </c>
      <c r="H47" s="16">
        <f t="shared" si="1"/>
        <v>292.5</v>
      </c>
      <c r="I47" s="16">
        <v>6000</v>
      </c>
      <c r="J47" s="16">
        <v>1</v>
      </c>
      <c r="K47" s="33">
        <f>(J47*H47)/I47</f>
        <v>4.8750000000000002E-2</v>
      </c>
      <c r="L47" s="71"/>
    </row>
    <row r="48" spans="1:12" hidden="1" x14ac:dyDescent="0.25">
      <c r="A48" s="72"/>
      <c r="B48" s="19" t="s">
        <v>3</v>
      </c>
      <c r="C48" s="37" t="s">
        <v>10</v>
      </c>
      <c r="D48" s="172"/>
      <c r="E48" s="172"/>
      <c r="F48" s="20">
        <v>120</v>
      </c>
      <c r="G48" s="20">
        <v>240</v>
      </c>
      <c r="H48" s="16">
        <f t="shared" si="1"/>
        <v>180</v>
      </c>
      <c r="I48" s="21"/>
      <c r="J48" s="21"/>
      <c r="K48" s="33"/>
      <c r="L48" s="71"/>
    </row>
    <row r="49" spans="1:12" hidden="1" x14ac:dyDescent="0.25">
      <c r="A49" s="72"/>
      <c r="B49" s="19" t="s">
        <v>3</v>
      </c>
      <c r="C49" s="37" t="s">
        <v>9</v>
      </c>
      <c r="D49" s="172"/>
      <c r="E49" s="172"/>
      <c r="F49" s="20">
        <v>60</v>
      </c>
      <c r="G49" s="20">
        <v>120</v>
      </c>
      <c r="H49" s="16">
        <f t="shared" si="1"/>
        <v>90</v>
      </c>
      <c r="I49" s="21"/>
      <c r="J49" s="21"/>
      <c r="K49" s="33"/>
      <c r="L49" s="71"/>
    </row>
    <row r="50" spans="1:12" ht="30" hidden="1" x14ac:dyDescent="0.25">
      <c r="A50" s="72"/>
      <c r="B50" s="19" t="s">
        <v>3</v>
      </c>
      <c r="C50" s="37" t="s">
        <v>8</v>
      </c>
      <c r="D50" s="172"/>
      <c r="E50" s="172"/>
      <c r="F50" s="20">
        <v>15</v>
      </c>
      <c r="G50" s="20">
        <v>30</v>
      </c>
      <c r="H50" s="16">
        <f t="shared" si="1"/>
        <v>22.5</v>
      </c>
      <c r="I50" s="21"/>
      <c r="J50" s="21"/>
      <c r="K50" s="33"/>
      <c r="L50" s="71"/>
    </row>
    <row r="51" spans="1:12" ht="45" customHeight="1" x14ac:dyDescent="0.25">
      <c r="A51" s="72">
        <v>7</v>
      </c>
      <c r="B51" s="171" t="s">
        <v>7</v>
      </c>
      <c r="C51" s="171"/>
      <c r="D51" s="167" t="s">
        <v>6</v>
      </c>
      <c r="E51" s="168"/>
      <c r="F51" s="16">
        <f>SUM(F52:F54)</f>
        <v>80</v>
      </c>
      <c r="G51" s="16">
        <f>SUM(G52:G54)</f>
        <v>340</v>
      </c>
      <c r="H51" s="16">
        <f t="shared" si="1"/>
        <v>210</v>
      </c>
      <c r="I51" s="16">
        <v>72000</v>
      </c>
      <c r="J51" s="16">
        <v>6</v>
      </c>
      <c r="K51" s="33">
        <f>(J51*H51)/I51</f>
        <v>1.7500000000000002E-2</v>
      </c>
      <c r="L51" s="189" t="s">
        <v>232</v>
      </c>
    </row>
    <row r="52" spans="1:12" hidden="1" x14ac:dyDescent="0.25">
      <c r="A52" s="72"/>
      <c r="B52" s="19" t="s">
        <v>3</v>
      </c>
      <c r="C52" s="37" t="s">
        <v>231</v>
      </c>
      <c r="D52" s="172"/>
      <c r="E52" s="172"/>
      <c r="F52" s="20">
        <v>5</v>
      </c>
      <c r="G52" s="20">
        <v>10</v>
      </c>
      <c r="H52" s="16">
        <f t="shared" si="1"/>
        <v>7.5</v>
      </c>
      <c r="I52" s="21"/>
      <c r="J52" s="21"/>
      <c r="K52" s="33"/>
      <c r="L52" s="189"/>
    </row>
    <row r="53" spans="1:12" hidden="1" x14ac:dyDescent="0.25">
      <c r="A53" s="127"/>
      <c r="B53" s="19" t="s">
        <v>3</v>
      </c>
      <c r="C53" s="37" t="s">
        <v>230</v>
      </c>
      <c r="D53" s="172"/>
      <c r="E53" s="172"/>
      <c r="F53" s="20">
        <v>60</v>
      </c>
      <c r="G53" s="20">
        <v>300</v>
      </c>
      <c r="H53" s="16">
        <f t="shared" si="1"/>
        <v>180</v>
      </c>
      <c r="I53" s="21"/>
      <c r="J53" s="21"/>
      <c r="K53" s="33"/>
      <c r="L53" s="126"/>
    </row>
    <row r="54" spans="1:12" ht="30" hidden="1" customHeight="1" x14ac:dyDescent="0.25">
      <c r="A54" s="144"/>
      <c r="B54" s="19" t="s">
        <v>3</v>
      </c>
      <c r="C54" s="37" t="s">
        <v>2</v>
      </c>
      <c r="D54" s="172"/>
      <c r="E54" s="172"/>
      <c r="F54" s="20">
        <v>15</v>
      </c>
      <c r="G54" s="20">
        <v>30</v>
      </c>
      <c r="H54" s="16">
        <f t="shared" si="1"/>
        <v>22.5</v>
      </c>
      <c r="I54" s="21"/>
      <c r="J54" s="21"/>
      <c r="K54" s="33"/>
      <c r="L54" s="143"/>
    </row>
    <row r="55" spans="1:12" ht="14.1" customHeight="1" x14ac:dyDescent="0.25">
      <c r="A55" s="181" t="s">
        <v>1</v>
      </c>
      <c r="B55" s="181"/>
      <c r="C55" s="181"/>
      <c r="D55" s="181"/>
      <c r="E55" s="181"/>
      <c r="F55" s="181"/>
      <c r="G55" s="181"/>
      <c r="H55" s="181"/>
      <c r="I55" s="181"/>
      <c r="J55" s="181"/>
      <c r="K55" s="33">
        <f>SUM(K8:K54)</f>
        <v>1.3835416666666671</v>
      </c>
      <c r="L55" s="9"/>
    </row>
    <row r="56" spans="1:12" ht="14.1" customHeight="1" x14ac:dyDescent="0.25">
      <c r="A56" s="180" t="s">
        <v>0</v>
      </c>
      <c r="B56" s="180"/>
      <c r="C56" s="180"/>
      <c r="D56" s="180"/>
      <c r="E56" s="180"/>
      <c r="F56" s="180"/>
      <c r="G56" s="180"/>
      <c r="H56" s="180"/>
      <c r="I56" s="180"/>
      <c r="J56" s="180"/>
      <c r="K56" s="150">
        <f>ROUND(K55,0)</f>
        <v>1</v>
      </c>
      <c r="L56" s="153"/>
    </row>
    <row r="57" spans="1:12" x14ac:dyDescent="0.25">
      <c r="A57" s="73"/>
      <c r="B57" s="73"/>
      <c r="C57" s="73"/>
      <c r="D57" s="73"/>
      <c r="E57" s="73"/>
      <c r="F57" s="73"/>
      <c r="G57" s="73"/>
      <c r="H57" s="73"/>
      <c r="I57" s="73"/>
      <c r="J57" s="73"/>
      <c r="K57" s="40"/>
      <c r="L57" s="9"/>
    </row>
    <row r="58" spans="1:12" x14ac:dyDescent="0.25">
      <c r="A58" s="73"/>
      <c r="B58" s="73"/>
      <c r="C58" s="73"/>
      <c r="D58" s="73"/>
      <c r="E58" s="73"/>
      <c r="F58" s="73"/>
      <c r="G58" s="73"/>
      <c r="H58" s="73"/>
      <c r="I58" s="73"/>
      <c r="J58" s="73"/>
      <c r="K58" s="40"/>
      <c r="L58" s="9"/>
    </row>
    <row r="59" spans="1:12" x14ac:dyDescent="0.25">
      <c r="A59" s="73"/>
      <c r="B59" s="73"/>
      <c r="C59" s="73"/>
      <c r="D59" s="73"/>
      <c r="E59" s="73"/>
      <c r="F59" s="73"/>
      <c r="G59" s="73"/>
      <c r="H59" s="73"/>
      <c r="I59" s="73"/>
      <c r="J59" s="73"/>
      <c r="K59" s="40"/>
      <c r="L59" s="9"/>
    </row>
    <row r="60" spans="1:12" x14ac:dyDescent="0.25">
      <c r="A60" s="73"/>
      <c r="B60" s="73"/>
      <c r="C60" s="73"/>
      <c r="D60" s="73"/>
      <c r="E60" s="73"/>
      <c r="F60" s="73"/>
      <c r="G60" s="73"/>
      <c r="H60" s="73"/>
      <c r="I60" s="73"/>
      <c r="J60" s="73"/>
      <c r="K60" s="40"/>
      <c r="L60" s="9"/>
    </row>
    <row r="61" spans="1:12" x14ac:dyDescent="0.25">
      <c r="A61" s="73"/>
      <c r="B61" s="73"/>
      <c r="C61" s="73"/>
      <c r="D61" s="73"/>
      <c r="E61" s="73"/>
      <c r="F61" s="73"/>
      <c r="G61" s="73"/>
      <c r="H61" s="73"/>
      <c r="I61" s="73"/>
      <c r="J61" s="73"/>
      <c r="K61" s="40"/>
      <c r="L61" s="9"/>
    </row>
    <row r="62" spans="1:12" x14ac:dyDescent="0.25">
      <c r="A62" s="73"/>
      <c r="B62" s="73"/>
      <c r="C62" s="73"/>
      <c r="D62" s="73"/>
      <c r="E62" s="73"/>
      <c r="F62" s="73"/>
      <c r="G62" s="73"/>
      <c r="H62" s="73"/>
      <c r="I62" s="73"/>
      <c r="J62" s="73"/>
      <c r="K62" s="40"/>
      <c r="L62" s="9"/>
    </row>
    <row r="63" spans="1:12" x14ac:dyDescent="0.25">
      <c r="A63" s="73"/>
      <c r="B63" s="73"/>
      <c r="C63" s="73"/>
      <c r="D63" s="73"/>
      <c r="E63" s="73"/>
      <c r="F63" s="73"/>
      <c r="G63" s="73"/>
      <c r="H63" s="73"/>
      <c r="I63" s="73"/>
      <c r="J63" s="73"/>
      <c r="K63" s="40"/>
      <c r="L63" s="9"/>
    </row>
    <row r="64" spans="1:12" x14ac:dyDescent="0.25">
      <c r="A64" s="73"/>
      <c r="B64" s="73"/>
      <c r="C64" s="73"/>
      <c r="D64" s="73"/>
      <c r="E64" s="73"/>
      <c r="F64" s="73"/>
      <c r="G64" s="73"/>
      <c r="H64" s="73"/>
      <c r="I64" s="73"/>
      <c r="J64" s="73"/>
      <c r="K64" s="40"/>
      <c r="L64" s="9"/>
    </row>
    <row r="65" spans="1:12" x14ac:dyDescent="0.25">
      <c r="A65" s="73"/>
      <c r="B65" s="73"/>
      <c r="C65" s="73"/>
      <c r="D65" s="73"/>
      <c r="E65" s="73"/>
      <c r="F65" s="73"/>
      <c r="G65" s="73"/>
      <c r="H65" s="73"/>
      <c r="I65" s="73"/>
      <c r="J65" s="73"/>
      <c r="K65" s="40"/>
      <c r="L65" s="9"/>
    </row>
    <row r="66" spans="1:12" x14ac:dyDescent="0.25">
      <c r="A66" s="73"/>
      <c r="B66" s="73"/>
      <c r="C66" s="73"/>
      <c r="D66" s="73"/>
      <c r="E66" s="73"/>
      <c r="F66" s="73"/>
      <c r="G66" s="73"/>
      <c r="H66" s="73"/>
      <c r="I66" s="73"/>
      <c r="J66" s="73"/>
      <c r="K66" s="40"/>
      <c r="L66" s="9"/>
    </row>
    <row r="67" spans="1:12" x14ac:dyDescent="0.25">
      <c r="A67" s="73"/>
      <c r="B67" s="73"/>
      <c r="C67" s="73"/>
      <c r="D67" s="73"/>
      <c r="E67" s="73"/>
      <c r="F67" s="73"/>
      <c r="G67" s="73"/>
      <c r="H67" s="73"/>
      <c r="I67" s="73"/>
      <c r="J67" s="73"/>
      <c r="K67" s="40"/>
      <c r="L67" s="9"/>
    </row>
    <row r="68" spans="1:12" x14ac:dyDescent="0.25">
      <c r="A68" s="73"/>
      <c r="B68" s="73"/>
      <c r="C68" s="73"/>
      <c r="D68" s="73"/>
      <c r="E68" s="73"/>
      <c r="F68" s="73"/>
      <c r="G68" s="73"/>
      <c r="H68" s="73"/>
      <c r="I68" s="73"/>
      <c r="J68" s="73"/>
      <c r="K68" s="40"/>
      <c r="L68" s="9"/>
    </row>
    <row r="69" spans="1:12" x14ac:dyDescent="0.25">
      <c r="A69" s="73"/>
      <c r="B69" s="73"/>
      <c r="C69" s="73"/>
      <c r="D69" s="73"/>
      <c r="E69" s="73"/>
      <c r="F69" s="73"/>
      <c r="G69" s="73"/>
      <c r="H69" s="73"/>
      <c r="I69" s="73"/>
      <c r="J69" s="73"/>
      <c r="K69" s="40"/>
      <c r="L69" s="9"/>
    </row>
    <row r="70" spans="1:12" x14ac:dyDescent="0.25">
      <c r="A70" s="73"/>
      <c r="B70" s="73"/>
      <c r="C70" s="73"/>
      <c r="D70" s="73"/>
      <c r="E70" s="73"/>
      <c r="F70" s="73"/>
      <c r="G70" s="73"/>
      <c r="H70" s="73"/>
      <c r="I70" s="73"/>
      <c r="J70" s="73"/>
      <c r="K70" s="40"/>
      <c r="L70" s="9"/>
    </row>
    <row r="71" spans="1:12" x14ac:dyDescent="0.25">
      <c r="A71" s="73"/>
      <c r="B71" s="73"/>
      <c r="C71" s="73"/>
      <c r="D71" s="73"/>
      <c r="E71" s="73"/>
      <c r="F71" s="73"/>
      <c r="G71" s="73"/>
      <c r="H71" s="73"/>
      <c r="I71" s="73"/>
      <c r="J71" s="73"/>
      <c r="K71" s="40"/>
      <c r="L71" s="9"/>
    </row>
    <row r="72" spans="1:12" x14ac:dyDescent="0.25">
      <c r="A72" s="73"/>
      <c r="B72" s="73"/>
      <c r="C72" s="73"/>
      <c r="D72" s="73"/>
      <c r="E72" s="73"/>
      <c r="F72" s="73"/>
      <c r="G72" s="73"/>
      <c r="H72" s="73"/>
      <c r="I72" s="73"/>
      <c r="J72" s="73"/>
      <c r="K72" s="40"/>
      <c r="L72" s="9"/>
    </row>
    <row r="73" spans="1:12" x14ac:dyDescent="0.25">
      <c r="A73" s="73"/>
      <c r="B73" s="73"/>
      <c r="C73" s="73"/>
      <c r="D73" s="73"/>
      <c r="E73" s="73"/>
      <c r="F73" s="73"/>
      <c r="G73" s="73"/>
      <c r="H73" s="73"/>
      <c r="I73" s="73"/>
      <c r="J73" s="73"/>
      <c r="K73" s="40"/>
      <c r="L73" s="9"/>
    </row>
    <row r="74" spans="1:12" x14ac:dyDescent="0.25">
      <c r="A74" s="73"/>
      <c r="B74" s="73"/>
      <c r="C74" s="73"/>
      <c r="D74" s="73"/>
      <c r="E74" s="73"/>
      <c r="F74" s="73"/>
      <c r="G74" s="73"/>
      <c r="H74" s="73"/>
      <c r="I74" s="73"/>
      <c r="J74" s="73"/>
      <c r="K74" s="40"/>
      <c r="L74" s="9"/>
    </row>
    <row r="75" spans="1:12" x14ac:dyDescent="0.25">
      <c r="A75" s="73"/>
      <c r="B75" s="73"/>
      <c r="C75" s="73"/>
      <c r="D75" s="73"/>
      <c r="E75" s="73"/>
      <c r="F75" s="73"/>
      <c r="G75" s="73"/>
      <c r="H75" s="73"/>
      <c r="I75" s="73"/>
      <c r="J75" s="73"/>
      <c r="K75" s="40"/>
      <c r="L75" s="9"/>
    </row>
  </sheetData>
  <mergeCells count="67">
    <mergeCell ref="E3:L4"/>
    <mergeCell ref="J6:J7"/>
    <mergeCell ref="K6:K7"/>
    <mergeCell ref="L6:L7"/>
    <mergeCell ref="A6:A7"/>
    <mergeCell ref="B6:C7"/>
    <mergeCell ref="D6:E7"/>
    <mergeCell ref="F6:H6"/>
    <mergeCell ref="I6:I7"/>
    <mergeCell ref="D24:E24"/>
    <mergeCell ref="D25:E25"/>
    <mergeCell ref="B8:C8"/>
    <mergeCell ref="D8:E8"/>
    <mergeCell ref="D9:E9"/>
    <mergeCell ref="D10:E10"/>
    <mergeCell ref="D11:E11"/>
    <mergeCell ref="D12:E12"/>
    <mergeCell ref="B36:C36"/>
    <mergeCell ref="D36:E36"/>
    <mergeCell ref="D37:E37"/>
    <mergeCell ref="D26:E26"/>
    <mergeCell ref="D13:E13"/>
    <mergeCell ref="D14:E14"/>
    <mergeCell ref="D15:E15"/>
    <mergeCell ref="B16:C16"/>
    <mergeCell ref="D16:E16"/>
    <mergeCell ref="D17:E17"/>
    <mergeCell ref="D18:E18"/>
    <mergeCell ref="D19:E19"/>
    <mergeCell ref="D20:E20"/>
    <mergeCell ref="D21:E21"/>
    <mergeCell ref="D22:E22"/>
    <mergeCell ref="D23:E23"/>
    <mergeCell ref="D31:E31"/>
    <mergeCell ref="D32:E32"/>
    <mergeCell ref="D33:E33"/>
    <mergeCell ref="D34:E34"/>
    <mergeCell ref="D35:E35"/>
    <mergeCell ref="D27:E27"/>
    <mergeCell ref="B28:C28"/>
    <mergeCell ref="D28:E28"/>
    <mergeCell ref="D29:E29"/>
    <mergeCell ref="D30:E30"/>
    <mergeCell ref="D38:E38"/>
    <mergeCell ref="B42:C42"/>
    <mergeCell ref="D42:E42"/>
    <mergeCell ref="D43:E43"/>
    <mergeCell ref="D44:E44"/>
    <mergeCell ref="D39:E39"/>
    <mergeCell ref="D40:E40"/>
    <mergeCell ref="D41:E41"/>
    <mergeCell ref="A55:J55"/>
    <mergeCell ref="A56:J56"/>
    <mergeCell ref="B47:C47"/>
    <mergeCell ref="D47:E47"/>
    <mergeCell ref="D48:E48"/>
    <mergeCell ref="D49:E49"/>
    <mergeCell ref="D50:E50"/>
    <mergeCell ref="B51:C51"/>
    <mergeCell ref="D51:E51"/>
    <mergeCell ref="L42:L45"/>
    <mergeCell ref="L51:L52"/>
    <mergeCell ref="D52:E52"/>
    <mergeCell ref="D53:E53"/>
    <mergeCell ref="D54:E54"/>
    <mergeCell ref="D46:E46"/>
    <mergeCell ref="D45:E45"/>
  </mergeCells>
  <printOptions horizontalCentered="1"/>
  <pageMargins left="1.5748031496062993" right="1.1811023622047245" top="1.1811023622047245" bottom="1.1811023622047245" header="1.1811023622047201" footer="0"/>
  <pageSetup paperSize="9" scale="55" firstPageNumber="463" fitToHeight="0" orientation="portrait" r:id="rId1"/>
  <headerFooter differentOddEven="1">
    <oddHeader>&amp;L&amp;P</oddHeader>
    <evenHeader>&amp;R&amp;P</evenHeader>
  </headerFooter>
  <rowBreaks count="1" manualBreakCount="1">
    <brk id="7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0"/>
  <sheetViews>
    <sheetView view="pageBreakPreview" topLeftCell="A63" zoomScaleNormal="75" zoomScaleSheetLayoutView="100" workbookViewId="0">
      <selection activeCell="L72" sqref="L72"/>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29"/>
      <c r="B1" s="80" t="s">
        <v>57</v>
      </c>
      <c r="C1" s="29" t="s">
        <v>56</v>
      </c>
      <c r="D1" s="29" t="s">
        <v>49</v>
      </c>
      <c r="E1" s="185" t="s">
        <v>229</v>
      </c>
      <c r="F1" s="185"/>
      <c r="G1" s="185"/>
      <c r="H1" s="21"/>
      <c r="I1" s="21"/>
      <c r="J1" s="21"/>
      <c r="K1" s="30"/>
      <c r="L1" s="29"/>
    </row>
    <row r="2" spans="1:12" x14ac:dyDescent="0.25">
      <c r="A2" s="29"/>
      <c r="B2" s="80" t="s">
        <v>54</v>
      </c>
      <c r="C2" s="29" t="s">
        <v>53</v>
      </c>
      <c r="D2" s="29" t="s">
        <v>49</v>
      </c>
      <c r="E2" s="185" t="s">
        <v>52</v>
      </c>
      <c r="F2" s="185"/>
      <c r="G2" s="185"/>
      <c r="H2" s="185"/>
      <c r="I2" s="185"/>
      <c r="J2" s="185"/>
      <c r="K2" s="185"/>
      <c r="L2" s="185"/>
    </row>
    <row r="3" spans="1:12" x14ac:dyDescent="0.25">
      <c r="A3" s="29"/>
      <c r="B3" s="80" t="s">
        <v>51</v>
      </c>
      <c r="C3" s="29" t="s">
        <v>50</v>
      </c>
      <c r="D3" s="29" t="s">
        <v>49</v>
      </c>
      <c r="E3" s="186" t="s">
        <v>228</v>
      </c>
      <c r="F3" s="186"/>
      <c r="G3" s="186"/>
      <c r="H3" s="186"/>
      <c r="I3" s="186"/>
      <c r="J3" s="186"/>
      <c r="K3" s="186"/>
      <c r="L3" s="186"/>
    </row>
    <row r="4" spans="1:12" x14ac:dyDescent="0.25">
      <c r="A4" s="79"/>
      <c r="B4" s="81"/>
      <c r="C4" s="81"/>
      <c r="D4" s="81"/>
      <c r="E4" s="186"/>
      <c r="F4" s="186"/>
      <c r="G4" s="186"/>
      <c r="H4" s="186"/>
      <c r="I4" s="186"/>
      <c r="J4" s="186"/>
      <c r="K4" s="186"/>
      <c r="L4" s="186"/>
    </row>
    <row r="5" spans="1:12" x14ac:dyDescent="0.25">
      <c r="A5" s="79"/>
      <c r="B5" s="81"/>
      <c r="C5" s="81"/>
      <c r="D5" s="81"/>
      <c r="E5" s="186"/>
      <c r="F5" s="186"/>
      <c r="G5" s="186"/>
      <c r="H5" s="186"/>
      <c r="I5" s="186"/>
      <c r="J5" s="186"/>
      <c r="K5" s="186"/>
      <c r="L5" s="186"/>
    </row>
    <row r="6" spans="1:12" x14ac:dyDescent="0.25">
      <c r="A6" s="32"/>
      <c r="B6" s="32"/>
      <c r="C6" s="32"/>
      <c r="D6" s="32"/>
      <c r="E6" s="80"/>
      <c r="F6" s="21"/>
      <c r="G6" s="21"/>
      <c r="H6" s="21"/>
      <c r="I6" s="21"/>
      <c r="J6" s="21"/>
      <c r="K6" s="30"/>
      <c r="L6" s="29"/>
    </row>
    <row r="7" spans="1:12" ht="30" customHeight="1" x14ac:dyDescent="0.25">
      <c r="A7" s="174" t="s">
        <v>47</v>
      </c>
      <c r="B7" s="174" t="s">
        <v>46</v>
      </c>
      <c r="C7" s="174"/>
      <c r="D7" s="174" t="s">
        <v>45</v>
      </c>
      <c r="E7" s="174"/>
      <c r="F7" s="176" t="s">
        <v>44</v>
      </c>
      <c r="G7" s="176"/>
      <c r="H7" s="176"/>
      <c r="I7" s="177" t="s">
        <v>43</v>
      </c>
      <c r="J7" s="177" t="s">
        <v>42</v>
      </c>
      <c r="K7" s="174" t="s">
        <v>41</v>
      </c>
      <c r="L7" s="174" t="s">
        <v>40</v>
      </c>
    </row>
    <row r="8" spans="1:12" ht="32.25" customHeight="1" x14ac:dyDescent="0.25">
      <c r="A8" s="175"/>
      <c r="B8" s="175"/>
      <c r="C8" s="175"/>
      <c r="D8" s="175"/>
      <c r="E8" s="175"/>
      <c r="F8" s="89" t="s">
        <v>39</v>
      </c>
      <c r="G8" s="89" t="s">
        <v>38</v>
      </c>
      <c r="H8" s="89" t="s">
        <v>37</v>
      </c>
      <c r="I8" s="178"/>
      <c r="J8" s="178"/>
      <c r="K8" s="175"/>
      <c r="L8" s="175"/>
    </row>
    <row r="9" spans="1:12" ht="105" customHeight="1" x14ac:dyDescent="0.25">
      <c r="A9" s="108">
        <v>1</v>
      </c>
      <c r="B9" s="171" t="s">
        <v>227</v>
      </c>
      <c r="C9" s="171"/>
      <c r="D9" s="167" t="s">
        <v>218</v>
      </c>
      <c r="E9" s="168"/>
      <c r="F9" s="16">
        <f>SUM(F10:F16)</f>
        <v>2025</v>
      </c>
      <c r="G9" s="16">
        <f>SUM(G10:G16)</f>
        <v>4050</v>
      </c>
      <c r="H9" s="16">
        <f t="shared" ref="H9:H72" si="0">AVERAGE(F9:G9)</f>
        <v>3037.5</v>
      </c>
      <c r="I9" s="16">
        <v>72000</v>
      </c>
      <c r="J9" s="16">
        <v>1</v>
      </c>
      <c r="K9" s="17">
        <f>(J9*H9)/I9</f>
        <v>4.2187500000000003E-2</v>
      </c>
      <c r="L9" s="71"/>
    </row>
    <row r="10" spans="1:12" ht="60" hidden="1" x14ac:dyDescent="0.25">
      <c r="A10" s="104"/>
      <c r="B10" s="19" t="s">
        <v>3</v>
      </c>
      <c r="C10" s="78" t="s">
        <v>226</v>
      </c>
      <c r="D10" s="168"/>
      <c r="E10" s="168"/>
      <c r="F10" s="20">
        <v>150</v>
      </c>
      <c r="G10" s="20">
        <v>300</v>
      </c>
      <c r="H10" s="16">
        <f t="shared" si="0"/>
        <v>225</v>
      </c>
      <c r="I10" s="21"/>
      <c r="J10" s="21"/>
      <c r="K10" s="33"/>
      <c r="L10" s="71"/>
    </row>
    <row r="11" spans="1:12" ht="45" hidden="1" x14ac:dyDescent="0.25">
      <c r="A11" s="104"/>
      <c r="B11" s="19" t="s">
        <v>3</v>
      </c>
      <c r="C11" s="132" t="s">
        <v>225</v>
      </c>
      <c r="D11" s="168"/>
      <c r="E11" s="168"/>
      <c r="F11" s="20">
        <v>15</v>
      </c>
      <c r="G11" s="20">
        <v>30</v>
      </c>
      <c r="H11" s="16">
        <f t="shared" si="0"/>
        <v>22.5</v>
      </c>
      <c r="I11" s="21"/>
      <c r="J11" s="21"/>
      <c r="K11" s="33"/>
      <c r="L11" s="126"/>
    </row>
    <row r="12" spans="1:12" ht="45.95" hidden="1" customHeight="1" x14ac:dyDescent="0.25">
      <c r="A12" s="106"/>
      <c r="B12" s="59" t="s">
        <v>3</v>
      </c>
      <c r="C12" s="60" t="s">
        <v>224</v>
      </c>
      <c r="D12" s="179"/>
      <c r="E12" s="179"/>
      <c r="F12" s="61">
        <v>600</v>
      </c>
      <c r="G12" s="61">
        <v>1200</v>
      </c>
      <c r="H12" s="62">
        <f t="shared" si="0"/>
        <v>900</v>
      </c>
      <c r="I12" s="63"/>
      <c r="J12" s="63"/>
      <c r="K12" s="103"/>
      <c r="L12" s="131"/>
    </row>
    <row r="13" spans="1:12" ht="45" hidden="1" x14ac:dyDescent="0.25">
      <c r="A13" s="104"/>
      <c r="B13" s="19" t="s">
        <v>3</v>
      </c>
      <c r="C13" s="78" t="s">
        <v>223</v>
      </c>
      <c r="D13" s="168"/>
      <c r="E13" s="168"/>
      <c r="F13" s="20">
        <v>150</v>
      </c>
      <c r="G13" s="20">
        <v>300</v>
      </c>
      <c r="H13" s="16">
        <f t="shared" si="0"/>
        <v>225</v>
      </c>
      <c r="I13" s="21"/>
      <c r="J13" s="21"/>
      <c r="K13" s="33"/>
      <c r="L13" s="71"/>
    </row>
    <row r="14" spans="1:12" ht="30" hidden="1" x14ac:dyDescent="0.25">
      <c r="A14" s="104"/>
      <c r="B14" s="19" t="s">
        <v>3</v>
      </c>
      <c r="C14" s="78" t="s">
        <v>222</v>
      </c>
      <c r="D14" s="168"/>
      <c r="E14" s="168"/>
      <c r="F14" s="20">
        <v>900</v>
      </c>
      <c r="G14" s="20">
        <v>1800</v>
      </c>
      <c r="H14" s="16">
        <f t="shared" si="0"/>
        <v>1350</v>
      </c>
      <c r="I14" s="21"/>
      <c r="J14" s="21"/>
      <c r="K14" s="33"/>
      <c r="L14" s="74"/>
    </row>
    <row r="15" spans="1:12" ht="45" hidden="1" x14ac:dyDescent="0.25">
      <c r="A15" s="104"/>
      <c r="B15" s="80" t="s">
        <v>3</v>
      </c>
      <c r="C15" s="31" t="s">
        <v>221</v>
      </c>
      <c r="D15" s="168"/>
      <c r="E15" s="168"/>
      <c r="F15" s="20">
        <v>150</v>
      </c>
      <c r="G15" s="20">
        <v>300</v>
      </c>
      <c r="H15" s="16">
        <f t="shared" si="0"/>
        <v>225</v>
      </c>
      <c r="I15" s="21"/>
      <c r="J15" s="21"/>
      <c r="K15" s="33"/>
      <c r="L15" s="71"/>
    </row>
    <row r="16" spans="1:12" ht="63" hidden="1" customHeight="1" x14ac:dyDescent="0.25">
      <c r="A16" s="104"/>
      <c r="B16" s="19" t="s">
        <v>3</v>
      </c>
      <c r="C16" s="78" t="s">
        <v>220</v>
      </c>
      <c r="D16" s="168"/>
      <c r="E16" s="168"/>
      <c r="F16" s="20">
        <v>60</v>
      </c>
      <c r="G16" s="20">
        <v>120</v>
      </c>
      <c r="H16" s="16">
        <f t="shared" si="0"/>
        <v>90</v>
      </c>
      <c r="I16" s="21"/>
      <c r="J16" s="21"/>
      <c r="K16" s="33"/>
      <c r="L16" s="71"/>
    </row>
    <row r="17" spans="1:12" ht="104.1" customHeight="1" x14ac:dyDescent="0.25">
      <c r="A17" s="104">
        <v>2</v>
      </c>
      <c r="B17" s="171" t="s">
        <v>219</v>
      </c>
      <c r="C17" s="171"/>
      <c r="D17" s="168" t="s">
        <v>218</v>
      </c>
      <c r="E17" s="168"/>
      <c r="F17" s="16">
        <f>SUM(F18:F24)</f>
        <v>1035</v>
      </c>
      <c r="G17" s="16">
        <f>SUM(G18:G24)</f>
        <v>2070</v>
      </c>
      <c r="H17" s="16">
        <f t="shared" si="0"/>
        <v>1552.5</v>
      </c>
      <c r="I17" s="16">
        <v>6000</v>
      </c>
      <c r="J17" s="16">
        <v>1</v>
      </c>
      <c r="K17" s="17">
        <f>(J17*H17)/I17</f>
        <v>0.25874999999999998</v>
      </c>
      <c r="L17" s="143"/>
    </row>
    <row r="18" spans="1:12" ht="60" hidden="1" x14ac:dyDescent="0.25">
      <c r="A18" s="106"/>
      <c r="B18" s="59" t="s">
        <v>3</v>
      </c>
      <c r="C18" s="60" t="s">
        <v>217</v>
      </c>
      <c r="D18" s="179"/>
      <c r="E18" s="179"/>
      <c r="F18" s="61">
        <v>60</v>
      </c>
      <c r="G18" s="61">
        <v>120</v>
      </c>
      <c r="H18" s="62">
        <f t="shared" si="0"/>
        <v>90</v>
      </c>
      <c r="I18" s="63"/>
      <c r="J18" s="63"/>
      <c r="K18" s="103"/>
      <c r="L18" s="129"/>
    </row>
    <row r="19" spans="1:12" ht="60" hidden="1" x14ac:dyDescent="0.25">
      <c r="A19" s="104"/>
      <c r="B19" s="19" t="s">
        <v>3</v>
      </c>
      <c r="C19" s="78" t="s">
        <v>216</v>
      </c>
      <c r="D19" s="168"/>
      <c r="E19" s="168"/>
      <c r="F19" s="20">
        <v>15</v>
      </c>
      <c r="G19" s="20">
        <v>30</v>
      </c>
      <c r="H19" s="16">
        <f t="shared" si="0"/>
        <v>22.5</v>
      </c>
      <c r="I19" s="21"/>
      <c r="J19" s="21"/>
      <c r="K19" s="33"/>
      <c r="L19" s="71"/>
    </row>
    <row r="20" spans="1:12" ht="60" hidden="1" x14ac:dyDescent="0.25">
      <c r="A20" s="104"/>
      <c r="B20" s="19" t="s">
        <v>3</v>
      </c>
      <c r="C20" s="78" t="s">
        <v>215</v>
      </c>
      <c r="D20" s="168"/>
      <c r="E20" s="168"/>
      <c r="F20" s="20">
        <v>300</v>
      </c>
      <c r="G20" s="20">
        <v>600</v>
      </c>
      <c r="H20" s="16">
        <f t="shared" si="0"/>
        <v>450</v>
      </c>
      <c r="I20" s="21"/>
      <c r="J20" s="21"/>
      <c r="K20" s="33"/>
      <c r="L20" s="71"/>
    </row>
    <row r="21" spans="1:12" ht="45" hidden="1" x14ac:dyDescent="0.25">
      <c r="A21" s="104"/>
      <c r="B21" s="19" t="s">
        <v>3</v>
      </c>
      <c r="C21" s="78" t="s">
        <v>214</v>
      </c>
      <c r="D21" s="168"/>
      <c r="E21" s="168"/>
      <c r="F21" s="20">
        <v>150</v>
      </c>
      <c r="G21" s="20">
        <v>300</v>
      </c>
      <c r="H21" s="16">
        <f t="shared" si="0"/>
        <v>225</v>
      </c>
      <c r="I21" s="21"/>
      <c r="J21" s="21"/>
      <c r="K21" s="33"/>
      <c r="L21" s="71"/>
    </row>
    <row r="22" spans="1:12" ht="30" hidden="1" x14ac:dyDescent="0.25">
      <c r="A22" s="104"/>
      <c r="B22" s="19" t="s">
        <v>3</v>
      </c>
      <c r="C22" s="78" t="s">
        <v>213</v>
      </c>
      <c r="D22" s="168"/>
      <c r="E22" s="168"/>
      <c r="F22" s="20">
        <v>300</v>
      </c>
      <c r="G22" s="20">
        <v>600</v>
      </c>
      <c r="H22" s="16">
        <f t="shared" si="0"/>
        <v>450</v>
      </c>
      <c r="I22" s="21"/>
      <c r="J22" s="21"/>
      <c r="K22" s="33"/>
      <c r="L22" s="71"/>
    </row>
    <row r="23" spans="1:12" ht="45" hidden="1" x14ac:dyDescent="0.25">
      <c r="A23" s="104"/>
      <c r="B23" s="80" t="s">
        <v>3</v>
      </c>
      <c r="C23" s="31" t="s">
        <v>212</v>
      </c>
      <c r="D23" s="168"/>
      <c r="E23" s="168"/>
      <c r="F23" s="20">
        <v>150</v>
      </c>
      <c r="G23" s="20">
        <v>300</v>
      </c>
      <c r="H23" s="16">
        <f t="shared" si="0"/>
        <v>225</v>
      </c>
      <c r="I23" s="21"/>
      <c r="J23" s="21"/>
      <c r="K23" s="33"/>
      <c r="L23" s="126"/>
    </row>
    <row r="24" spans="1:12" ht="75" hidden="1" x14ac:dyDescent="0.25">
      <c r="A24" s="104"/>
      <c r="B24" s="19" t="s">
        <v>3</v>
      </c>
      <c r="C24" s="141" t="s">
        <v>211</v>
      </c>
      <c r="D24" s="168"/>
      <c r="E24" s="168"/>
      <c r="F24" s="20">
        <v>60</v>
      </c>
      <c r="G24" s="20">
        <v>120</v>
      </c>
      <c r="H24" s="16">
        <f t="shared" si="0"/>
        <v>90</v>
      </c>
      <c r="I24" s="21"/>
      <c r="J24" s="21"/>
      <c r="K24" s="33"/>
      <c r="L24" s="138"/>
    </row>
    <row r="25" spans="1:12" ht="180" customHeight="1" x14ac:dyDescent="0.25">
      <c r="A25" s="104">
        <v>3</v>
      </c>
      <c r="B25" s="186" t="s">
        <v>210</v>
      </c>
      <c r="C25" s="186"/>
      <c r="D25" s="168" t="s">
        <v>6</v>
      </c>
      <c r="E25" s="168"/>
      <c r="F25" s="16">
        <f>SUM(F26:F32)</f>
        <v>4335</v>
      </c>
      <c r="G25" s="16">
        <f>SUM(G26:G32)</f>
        <v>8670</v>
      </c>
      <c r="H25" s="16">
        <f t="shared" si="0"/>
        <v>6502.5</v>
      </c>
      <c r="I25" s="16">
        <v>72000</v>
      </c>
      <c r="J25" s="16">
        <v>2</v>
      </c>
      <c r="K25" s="17">
        <f>(J25*H25)/I25</f>
        <v>0.18062500000000001</v>
      </c>
      <c r="L25" s="81"/>
    </row>
    <row r="26" spans="1:12" ht="60" hidden="1" x14ac:dyDescent="0.25">
      <c r="A26" s="104"/>
      <c r="B26" s="19" t="s">
        <v>3</v>
      </c>
      <c r="C26" s="132" t="s">
        <v>209</v>
      </c>
      <c r="D26" s="168"/>
      <c r="E26" s="168"/>
      <c r="F26" s="20">
        <v>150</v>
      </c>
      <c r="G26" s="20">
        <v>300</v>
      </c>
      <c r="H26" s="16">
        <f t="shared" si="0"/>
        <v>225</v>
      </c>
      <c r="I26" s="21"/>
      <c r="J26" s="21"/>
      <c r="K26" s="33"/>
      <c r="L26" s="126"/>
    </row>
    <row r="27" spans="1:12" ht="60" hidden="1" x14ac:dyDescent="0.25">
      <c r="A27" s="104"/>
      <c r="B27" s="19" t="s">
        <v>3</v>
      </c>
      <c r="C27" s="78" t="s">
        <v>208</v>
      </c>
      <c r="D27" s="168"/>
      <c r="E27" s="168"/>
      <c r="F27" s="20">
        <v>15</v>
      </c>
      <c r="G27" s="20">
        <v>30</v>
      </c>
      <c r="H27" s="16">
        <f t="shared" si="0"/>
        <v>22.5</v>
      </c>
      <c r="I27" s="21"/>
      <c r="J27" s="21"/>
      <c r="K27" s="33"/>
      <c r="L27" s="71"/>
    </row>
    <row r="28" spans="1:12" ht="45" hidden="1" x14ac:dyDescent="0.25">
      <c r="A28" s="104"/>
      <c r="B28" s="19" t="s">
        <v>3</v>
      </c>
      <c r="C28" s="78" t="s">
        <v>207</v>
      </c>
      <c r="D28" s="168"/>
      <c r="E28" s="168"/>
      <c r="F28" s="20">
        <v>60</v>
      </c>
      <c r="G28" s="20">
        <v>120</v>
      </c>
      <c r="H28" s="16">
        <f t="shared" si="0"/>
        <v>90</v>
      </c>
      <c r="I28" s="21"/>
      <c r="J28" s="21"/>
      <c r="K28" s="33"/>
      <c r="L28" s="71"/>
    </row>
    <row r="29" spans="1:12" ht="30.95" hidden="1" customHeight="1" x14ac:dyDescent="0.25">
      <c r="A29" s="106"/>
      <c r="B29" s="59" t="s">
        <v>3</v>
      </c>
      <c r="C29" s="60" t="s">
        <v>206</v>
      </c>
      <c r="D29" s="179"/>
      <c r="E29" s="179"/>
      <c r="F29" s="61">
        <f>300*2*6</f>
        <v>3600</v>
      </c>
      <c r="G29" s="61">
        <f>2*F29</f>
        <v>7200</v>
      </c>
      <c r="H29" s="62">
        <f t="shared" si="0"/>
        <v>5400</v>
      </c>
      <c r="I29" s="63"/>
      <c r="J29" s="63"/>
      <c r="K29" s="103"/>
      <c r="L29" s="131" t="s">
        <v>205</v>
      </c>
    </row>
    <row r="30" spans="1:12" ht="45" hidden="1" x14ac:dyDescent="0.25">
      <c r="A30" s="104"/>
      <c r="B30" s="19" t="s">
        <v>3</v>
      </c>
      <c r="C30" s="78" t="s">
        <v>204</v>
      </c>
      <c r="D30" s="168"/>
      <c r="E30" s="168"/>
      <c r="F30" s="20">
        <v>300</v>
      </c>
      <c r="G30" s="20">
        <v>600</v>
      </c>
      <c r="H30" s="16">
        <f t="shared" si="0"/>
        <v>450</v>
      </c>
      <c r="I30" s="21"/>
      <c r="J30" s="21"/>
      <c r="K30" s="33"/>
      <c r="L30" s="71"/>
    </row>
    <row r="31" spans="1:12" ht="60" hidden="1" x14ac:dyDescent="0.25">
      <c r="A31" s="104"/>
      <c r="B31" s="19" t="s">
        <v>3</v>
      </c>
      <c r="C31" s="69" t="s">
        <v>203</v>
      </c>
      <c r="D31" s="168"/>
      <c r="E31" s="168"/>
      <c r="F31" s="20">
        <v>150</v>
      </c>
      <c r="G31" s="20">
        <v>300</v>
      </c>
      <c r="H31" s="16">
        <f t="shared" si="0"/>
        <v>225</v>
      </c>
      <c r="I31" s="21"/>
      <c r="J31" s="21"/>
      <c r="K31" s="33"/>
      <c r="L31" s="71"/>
    </row>
    <row r="32" spans="1:12" ht="78.75" hidden="1" customHeight="1" x14ac:dyDescent="0.25">
      <c r="A32" s="104"/>
      <c r="B32" s="19" t="s">
        <v>3</v>
      </c>
      <c r="C32" s="132" t="s">
        <v>202</v>
      </c>
      <c r="D32" s="168"/>
      <c r="E32" s="168"/>
      <c r="F32" s="20">
        <v>60</v>
      </c>
      <c r="G32" s="20">
        <v>120</v>
      </c>
      <c r="H32" s="16">
        <f t="shared" si="0"/>
        <v>90</v>
      </c>
      <c r="I32" s="21"/>
      <c r="J32" s="21"/>
      <c r="K32" s="33"/>
      <c r="L32" s="126"/>
    </row>
    <row r="33" spans="1:12" ht="93" customHeight="1" x14ac:dyDescent="0.25">
      <c r="A33" s="104">
        <v>4</v>
      </c>
      <c r="B33" s="186" t="s">
        <v>201</v>
      </c>
      <c r="C33" s="186"/>
      <c r="D33" s="168" t="s">
        <v>6</v>
      </c>
      <c r="E33" s="168"/>
      <c r="F33" s="16">
        <f>SUM(F34:F40)</f>
        <v>705</v>
      </c>
      <c r="G33" s="16">
        <f>SUM(G34:G40)</f>
        <v>1410</v>
      </c>
      <c r="H33" s="16">
        <f t="shared" si="0"/>
        <v>1057.5</v>
      </c>
      <c r="I33" s="16">
        <v>6000</v>
      </c>
      <c r="J33" s="16">
        <v>1</v>
      </c>
      <c r="K33" s="17">
        <f>(J33*H33)/I33</f>
        <v>0.17624999999999999</v>
      </c>
      <c r="L33" s="143"/>
    </row>
    <row r="34" spans="1:12" ht="45" hidden="1" x14ac:dyDescent="0.25">
      <c r="A34" s="104"/>
      <c r="B34" s="19" t="s">
        <v>3</v>
      </c>
      <c r="C34" s="78" t="s">
        <v>200</v>
      </c>
      <c r="D34" s="168"/>
      <c r="E34" s="168"/>
      <c r="F34" s="20">
        <v>60</v>
      </c>
      <c r="G34" s="20">
        <v>120</v>
      </c>
      <c r="H34" s="16">
        <f t="shared" si="0"/>
        <v>90</v>
      </c>
      <c r="I34" s="21"/>
      <c r="J34" s="21"/>
      <c r="K34" s="33"/>
      <c r="L34" s="71"/>
    </row>
    <row r="35" spans="1:12" ht="45" hidden="1" x14ac:dyDescent="0.25">
      <c r="A35" s="106"/>
      <c r="B35" s="59" t="s">
        <v>3</v>
      </c>
      <c r="C35" s="60" t="s">
        <v>199</v>
      </c>
      <c r="D35" s="179"/>
      <c r="E35" s="179"/>
      <c r="F35" s="61">
        <v>15</v>
      </c>
      <c r="G35" s="61">
        <v>30</v>
      </c>
      <c r="H35" s="62">
        <f t="shared" si="0"/>
        <v>22.5</v>
      </c>
      <c r="I35" s="63"/>
      <c r="J35" s="63"/>
      <c r="K35" s="103"/>
      <c r="L35" s="129"/>
    </row>
    <row r="36" spans="1:12" ht="30" hidden="1" x14ac:dyDescent="0.25">
      <c r="A36" s="104"/>
      <c r="B36" s="19" t="s">
        <v>3</v>
      </c>
      <c r="C36" s="78" t="s">
        <v>198</v>
      </c>
      <c r="D36" s="168"/>
      <c r="E36" s="168"/>
      <c r="F36" s="20">
        <v>150</v>
      </c>
      <c r="G36" s="20">
        <v>300</v>
      </c>
      <c r="H36" s="16">
        <f t="shared" si="0"/>
        <v>225</v>
      </c>
      <c r="I36" s="21"/>
      <c r="J36" s="21"/>
      <c r="K36" s="33"/>
      <c r="L36" s="81"/>
    </row>
    <row r="37" spans="1:12" ht="30" hidden="1" x14ac:dyDescent="0.25">
      <c r="A37" s="104"/>
      <c r="B37" s="19" t="s">
        <v>3</v>
      </c>
      <c r="C37" s="78" t="s">
        <v>197</v>
      </c>
      <c r="D37" s="168"/>
      <c r="E37" s="168"/>
      <c r="F37" s="20">
        <v>150</v>
      </c>
      <c r="G37" s="20">
        <v>300</v>
      </c>
      <c r="H37" s="16">
        <f t="shared" si="0"/>
        <v>225</v>
      </c>
      <c r="I37" s="21"/>
      <c r="J37" s="21"/>
      <c r="K37" s="33"/>
      <c r="L37" s="71"/>
    </row>
    <row r="38" spans="1:12" ht="45" hidden="1" x14ac:dyDescent="0.25">
      <c r="A38" s="104"/>
      <c r="B38" s="19" t="s">
        <v>3</v>
      </c>
      <c r="C38" s="78" t="s">
        <v>196</v>
      </c>
      <c r="D38" s="168"/>
      <c r="E38" s="168"/>
      <c r="F38" s="20">
        <v>15</v>
      </c>
      <c r="G38" s="20">
        <v>30</v>
      </c>
      <c r="H38" s="16">
        <f t="shared" si="0"/>
        <v>22.5</v>
      </c>
      <c r="I38" s="21"/>
      <c r="J38" s="21"/>
      <c r="K38" s="33"/>
      <c r="L38" s="71"/>
    </row>
    <row r="39" spans="1:12" ht="30" hidden="1" x14ac:dyDescent="0.25">
      <c r="A39" s="104"/>
      <c r="B39" s="19" t="s">
        <v>3</v>
      </c>
      <c r="C39" s="132" t="s">
        <v>195</v>
      </c>
      <c r="D39" s="168"/>
      <c r="E39" s="168"/>
      <c r="F39" s="20">
        <v>15</v>
      </c>
      <c r="G39" s="20">
        <v>30</v>
      </c>
      <c r="H39" s="16">
        <f t="shared" si="0"/>
        <v>22.5</v>
      </c>
      <c r="I39" s="21"/>
      <c r="J39" s="21"/>
      <c r="K39" s="33"/>
      <c r="L39" s="126"/>
    </row>
    <row r="40" spans="1:12" ht="45" hidden="1" x14ac:dyDescent="0.25">
      <c r="A40" s="104"/>
      <c r="B40" s="19" t="s">
        <v>3</v>
      </c>
      <c r="C40" s="78" t="s">
        <v>194</v>
      </c>
      <c r="D40" s="168"/>
      <c r="E40" s="168"/>
      <c r="F40" s="20">
        <v>300</v>
      </c>
      <c r="G40" s="20">
        <v>600</v>
      </c>
      <c r="H40" s="16">
        <f t="shared" si="0"/>
        <v>450</v>
      </c>
      <c r="I40" s="21"/>
      <c r="J40" s="21"/>
      <c r="K40" s="33"/>
      <c r="L40" s="71"/>
    </row>
    <row r="41" spans="1:12" ht="30" hidden="1" x14ac:dyDescent="0.25">
      <c r="A41" s="104"/>
      <c r="B41" s="19" t="s">
        <v>3</v>
      </c>
      <c r="C41" s="78" t="s">
        <v>193</v>
      </c>
      <c r="D41" s="168"/>
      <c r="E41" s="168"/>
      <c r="F41" s="20">
        <v>60</v>
      </c>
      <c r="G41" s="20">
        <v>120</v>
      </c>
      <c r="H41" s="16">
        <f t="shared" si="0"/>
        <v>90</v>
      </c>
      <c r="I41" s="21"/>
      <c r="J41" s="21"/>
      <c r="K41" s="33"/>
      <c r="L41" s="71"/>
    </row>
    <row r="42" spans="1:12" ht="60.95" hidden="1" customHeight="1" x14ac:dyDescent="0.25">
      <c r="A42" s="104"/>
      <c r="B42" s="19" t="s">
        <v>3</v>
      </c>
      <c r="C42" s="141" t="s">
        <v>192</v>
      </c>
      <c r="D42" s="168"/>
      <c r="E42" s="168"/>
      <c r="F42" s="20">
        <v>60</v>
      </c>
      <c r="G42" s="20">
        <v>120</v>
      </c>
      <c r="H42" s="16">
        <f t="shared" si="0"/>
        <v>90</v>
      </c>
      <c r="I42" s="21"/>
      <c r="J42" s="21"/>
      <c r="K42" s="33"/>
      <c r="L42" s="138"/>
    </row>
    <row r="43" spans="1:12" ht="108.75" customHeight="1" x14ac:dyDescent="0.25">
      <c r="A43" s="104">
        <v>5</v>
      </c>
      <c r="B43" s="186" t="s">
        <v>191</v>
      </c>
      <c r="C43" s="186"/>
      <c r="D43" s="168"/>
      <c r="E43" s="168"/>
      <c r="F43" s="16">
        <f>SUM(F44:F52)</f>
        <v>2745</v>
      </c>
      <c r="G43" s="16">
        <f>SUM(G44:G52)</f>
        <v>5490</v>
      </c>
      <c r="H43" s="16">
        <f t="shared" si="0"/>
        <v>4117.5</v>
      </c>
      <c r="I43" s="16">
        <v>72000</v>
      </c>
      <c r="J43" s="16">
        <v>2</v>
      </c>
      <c r="K43" s="17">
        <f>(J43*H43)/I43</f>
        <v>0.114375</v>
      </c>
      <c r="L43" s="71"/>
    </row>
    <row r="44" spans="1:12" ht="45" hidden="1" x14ac:dyDescent="0.25">
      <c r="A44" s="104"/>
      <c r="B44" s="19" t="s">
        <v>3</v>
      </c>
      <c r="C44" s="78" t="s">
        <v>190</v>
      </c>
      <c r="D44" s="168"/>
      <c r="E44" s="168"/>
      <c r="F44" s="20">
        <v>150</v>
      </c>
      <c r="G44" s="20">
        <v>300</v>
      </c>
      <c r="H44" s="16">
        <f t="shared" si="0"/>
        <v>225</v>
      </c>
      <c r="I44" s="21"/>
      <c r="J44" s="21"/>
      <c r="K44" s="33"/>
      <c r="L44" s="71"/>
    </row>
    <row r="45" spans="1:12" ht="33.75" hidden="1" customHeight="1" x14ac:dyDescent="0.25">
      <c r="A45" s="104"/>
      <c r="B45" s="19" t="s">
        <v>3</v>
      </c>
      <c r="C45" s="132" t="s">
        <v>189</v>
      </c>
      <c r="D45" s="168"/>
      <c r="E45" s="168"/>
      <c r="F45" s="20">
        <v>15</v>
      </c>
      <c r="G45" s="20">
        <v>30</v>
      </c>
      <c r="H45" s="16">
        <f t="shared" si="0"/>
        <v>22.5</v>
      </c>
      <c r="I45" s="21"/>
      <c r="J45" s="21"/>
      <c r="K45" s="33"/>
      <c r="L45" s="126"/>
    </row>
    <row r="46" spans="1:12" ht="45" hidden="1" x14ac:dyDescent="0.25">
      <c r="A46" s="104"/>
      <c r="B46" s="19" t="s">
        <v>3</v>
      </c>
      <c r="C46" s="78" t="s">
        <v>188</v>
      </c>
      <c r="D46" s="168"/>
      <c r="E46" s="168"/>
      <c r="F46" s="20">
        <v>600</v>
      </c>
      <c r="G46" s="20">
        <v>1200</v>
      </c>
      <c r="H46" s="16">
        <f t="shared" si="0"/>
        <v>900</v>
      </c>
      <c r="I46" s="21"/>
      <c r="J46" s="21"/>
      <c r="K46" s="33"/>
      <c r="L46" s="81" t="s">
        <v>187</v>
      </c>
    </row>
    <row r="47" spans="1:12" ht="45" hidden="1" x14ac:dyDescent="0.25">
      <c r="A47" s="104"/>
      <c r="B47" s="19" t="s">
        <v>3</v>
      </c>
      <c r="C47" s="78" t="s">
        <v>186</v>
      </c>
      <c r="D47" s="168"/>
      <c r="E47" s="168"/>
      <c r="F47" s="20">
        <v>600</v>
      </c>
      <c r="G47" s="20">
        <v>1200</v>
      </c>
      <c r="H47" s="16">
        <f t="shared" si="0"/>
        <v>900</v>
      </c>
      <c r="I47" s="21"/>
      <c r="J47" s="21"/>
      <c r="K47" s="33"/>
      <c r="L47" s="71"/>
    </row>
    <row r="48" spans="1:12" ht="75.95" hidden="1" customHeight="1" x14ac:dyDescent="0.25">
      <c r="A48" s="106"/>
      <c r="B48" s="59" t="s">
        <v>3</v>
      </c>
      <c r="C48" s="60" t="s">
        <v>185</v>
      </c>
      <c r="D48" s="179"/>
      <c r="E48" s="179"/>
      <c r="F48" s="61">
        <v>600</v>
      </c>
      <c r="G48" s="61">
        <v>1200</v>
      </c>
      <c r="H48" s="62">
        <f t="shared" si="0"/>
        <v>900</v>
      </c>
      <c r="I48" s="63"/>
      <c r="J48" s="63"/>
      <c r="K48" s="103"/>
      <c r="L48" s="129"/>
    </row>
    <row r="49" spans="1:12" ht="30" hidden="1" x14ac:dyDescent="0.25">
      <c r="A49" s="104"/>
      <c r="B49" s="19" t="s">
        <v>3</v>
      </c>
      <c r="C49" s="78" t="s">
        <v>184</v>
      </c>
      <c r="D49" s="168"/>
      <c r="E49" s="168"/>
      <c r="F49" s="20">
        <v>600</v>
      </c>
      <c r="G49" s="20">
        <v>1200</v>
      </c>
      <c r="H49" s="16">
        <f t="shared" si="0"/>
        <v>900</v>
      </c>
      <c r="I49" s="21"/>
      <c r="J49" s="21"/>
      <c r="K49" s="33"/>
      <c r="L49" s="71"/>
    </row>
    <row r="50" spans="1:12" ht="30" hidden="1" x14ac:dyDescent="0.25">
      <c r="A50" s="104"/>
      <c r="B50" s="19" t="s">
        <v>3</v>
      </c>
      <c r="C50" s="78" t="s">
        <v>183</v>
      </c>
      <c r="D50" s="168"/>
      <c r="E50" s="168"/>
      <c r="F50" s="20">
        <v>60</v>
      </c>
      <c r="G50" s="20">
        <v>120</v>
      </c>
      <c r="H50" s="16">
        <f t="shared" si="0"/>
        <v>90</v>
      </c>
      <c r="I50" s="21"/>
      <c r="J50" s="21"/>
      <c r="K50" s="33"/>
      <c r="L50" s="71"/>
    </row>
    <row r="51" spans="1:12" ht="30" hidden="1" x14ac:dyDescent="0.25">
      <c r="A51" s="104"/>
      <c r="B51" s="19" t="s">
        <v>3</v>
      </c>
      <c r="C51" s="78" t="s">
        <v>182</v>
      </c>
      <c r="D51" s="168"/>
      <c r="E51" s="168"/>
      <c r="F51" s="20">
        <v>60</v>
      </c>
      <c r="G51" s="20">
        <v>120</v>
      </c>
      <c r="H51" s="16">
        <f t="shared" si="0"/>
        <v>90</v>
      </c>
      <c r="I51" s="21"/>
      <c r="J51" s="21"/>
      <c r="K51" s="33"/>
      <c r="L51" s="71"/>
    </row>
    <row r="52" spans="1:12" ht="61.5" hidden="1" customHeight="1" x14ac:dyDescent="0.25">
      <c r="A52" s="104"/>
      <c r="B52" s="19" t="s">
        <v>3</v>
      </c>
      <c r="C52" s="132" t="s">
        <v>181</v>
      </c>
      <c r="D52" s="168"/>
      <c r="E52" s="168"/>
      <c r="F52" s="20">
        <v>60</v>
      </c>
      <c r="G52" s="20">
        <v>120</v>
      </c>
      <c r="H52" s="16">
        <f t="shared" si="0"/>
        <v>90</v>
      </c>
      <c r="I52" s="21"/>
      <c r="J52" s="21"/>
      <c r="K52" s="33"/>
      <c r="L52" s="126"/>
    </row>
    <row r="53" spans="1:12" ht="107.25" customHeight="1" x14ac:dyDescent="0.25">
      <c r="A53" s="104">
        <v>6</v>
      </c>
      <c r="B53" s="186" t="s">
        <v>180</v>
      </c>
      <c r="C53" s="186"/>
      <c r="D53" s="168" t="s">
        <v>6</v>
      </c>
      <c r="E53" s="168"/>
      <c r="F53" s="16">
        <f>SUM(F54:F62)</f>
        <v>6315</v>
      </c>
      <c r="G53" s="16">
        <f>SUM(G54:G62)</f>
        <v>12630</v>
      </c>
      <c r="H53" s="16">
        <f t="shared" si="0"/>
        <v>9472.5</v>
      </c>
      <c r="I53" s="16">
        <v>72000</v>
      </c>
      <c r="J53" s="16">
        <v>1</v>
      </c>
      <c r="K53" s="17">
        <f>(J53*H53)/I53</f>
        <v>0.1315625</v>
      </c>
      <c r="L53" s="148" t="s">
        <v>179</v>
      </c>
    </row>
    <row r="54" spans="1:12" ht="45" hidden="1" x14ac:dyDescent="0.25">
      <c r="A54" s="104"/>
      <c r="B54" s="19" t="s">
        <v>3</v>
      </c>
      <c r="C54" s="132" t="s">
        <v>178</v>
      </c>
      <c r="D54" s="168"/>
      <c r="E54" s="168"/>
      <c r="F54" s="20">
        <v>150</v>
      </c>
      <c r="G54" s="20">
        <v>300</v>
      </c>
      <c r="H54" s="16">
        <f t="shared" si="0"/>
        <v>225</v>
      </c>
      <c r="I54" s="21"/>
      <c r="J54" s="21"/>
      <c r="K54" s="33"/>
      <c r="L54" s="148"/>
    </row>
    <row r="55" spans="1:12" ht="45" hidden="1" x14ac:dyDescent="0.25">
      <c r="A55" s="106"/>
      <c r="B55" s="59" t="s">
        <v>3</v>
      </c>
      <c r="C55" s="60" t="s">
        <v>177</v>
      </c>
      <c r="D55" s="179"/>
      <c r="E55" s="179"/>
      <c r="F55" s="61">
        <v>15</v>
      </c>
      <c r="G55" s="61">
        <v>30</v>
      </c>
      <c r="H55" s="62">
        <f t="shared" si="0"/>
        <v>22.5</v>
      </c>
      <c r="I55" s="63"/>
      <c r="J55" s="63"/>
      <c r="K55" s="103"/>
      <c r="L55" s="149"/>
    </row>
    <row r="56" spans="1:12" ht="60" hidden="1" x14ac:dyDescent="0.25">
      <c r="A56" s="104"/>
      <c r="B56" s="19" t="s">
        <v>3</v>
      </c>
      <c r="C56" s="78" t="s">
        <v>176</v>
      </c>
      <c r="D56" s="168"/>
      <c r="E56" s="168"/>
      <c r="F56" s="20">
        <v>600</v>
      </c>
      <c r="G56" s="20">
        <v>1200</v>
      </c>
      <c r="H56" s="16">
        <f t="shared" si="0"/>
        <v>900</v>
      </c>
      <c r="I56" s="21"/>
      <c r="J56" s="21"/>
      <c r="K56" s="33"/>
      <c r="L56" s="81" t="s">
        <v>175</v>
      </c>
    </row>
    <row r="57" spans="1:12" ht="75" hidden="1" x14ac:dyDescent="0.25">
      <c r="A57" s="104"/>
      <c r="B57" s="19" t="s">
        <v>3</v>
      </c>
      <c r="C57" s="132" t="s">
        <v>174</v>
      </c>
      <c r="D57" s="168"/>
      <c r="E57" s="168"/>
      <c r="F57" s="20">
        <v>1500</v>
      </c>
      <c r="G57" s="20">
        <v>3000</v>
      </c>
      <c r="H57" s="16">
        <f t="shared" si="0"/>
        <v>2250</v>
      </c>
      <c r="I57" s="21"/>
      <c r="J57" s="21"/>
      <c r="K57" s="33"/>
      <c r="L57" s="126"/>
    </row>
    <row r="58" spans="1:12" ht="60" hidden="1" x14ac:dyDescent="0.25">
      <c r="A58" s="104"/>
      <c r="B58" s="19" t="s">
        <v>3</v>
      </c>
      <c r="C58" s="78" t="s">
        <v>173</v>
      </c>
      <c r="D58" s="168"/>
      <c r="E58" s="168"/>
      <c r="F58" s="20">
        <v>1500</v>
      </c>
      <c r="G58" s="20">
        <v>3000</v>
      </c>
      <c r="H58" s="16">
        <f t="shared" si="0"/>
        <v>2250</v>
      </c>
      <c r="I58" s="21"/>
      <c r="J58" s="21"/>
      <c r="K58" s="33"/>
      <c r="L58" s="71"/>
    </row>
    <row r="59" spans="1:12" ht="30" hidden="1" x14ac:dyDescent="0.25">
      <c r="A59" s="104"/>
      <c r="B59" s="19" t="s">
        <v>3</v>
      </c>
      <c r="C59" s="78" t="s">
        <v>172</v>
      </c>
      <c r="D59" s="168"/>
      <c r="E59" s="168"/>
      <c r="F59" s="20">
        <v>600</v>
      </c>
      <c r="G59" s="20">
        <v>1200</v>
      </c>
      <c r="H59" s="16">
        <f t="shared" si="0"/>
        <v>900</v>
      </c>
      <c r="I59" s="21"/>
      <c r="J59" s="21"/>
      <c r="K59" s="33"/>
      <c r="L59" s="71"/>
    </row>
    <row r="60" spans="1:12" ht="30" hidden="1" x14ac:dyDescent="0.25">
      <c r="A60" s="104"/>
      <c r="B60" s="19" t="s">
        <v>3</v>
      </c>
      <c r="C60" s="78" t="s">
        <v>171</v>
      </c>
      <c r="D60" s="168"/>
      <c r="E60" s="168"/>
      <c r="F60" s="20">
        <v>150</v>
      </c>
      <c r="G60" s="20">
        <v>300</v>
      </c>
      <c r="H60" s="16">
        <f t="shared" si="0"/>
        <v>225</v>
      </c>
      <c r="I60" s="21"/>
      <c r="J60" s="21"/>
      <c r="K60" s="33"/>
      <c r="L60" s="71"/>
    </row>
    <row r="61" spans="1:12" ht="76.5" hidden="1" customHeight="1" x14ac:dyDescent="0.25">
      <c r="A61" s="106"/>
      <c r="B61" s="59" t="s">
        <v>3</v>
      </c>
      <c r="C61" s="60" t="s">
        <v>170</v>
      </c>
      <c r="D61" s="179"/>
      <c r="E61" s="179"/>
      <c r="F61" s="61">
        <v>1500</v>
      </c>
      <c r="G61" s="61">
        <v>3000</v>
      </c>
      <c r="H61" s="62">
        <f t="shared" si="0"/>
        <v>2250</v>
      </c>
      <c r="I61" s="63"/>
      <c r="J61" s="63"/>
      <c r="K61" s="103"/>
      <c r="L61" s="129"/>
    </row>
    <row r="62" spans="1:12" ht="63" hidden="1" customHeight="1" x14ac:dyDescent="0.25">
      <c r="A62" s="104"/>
      <c r="B62" s="19" t="s">
        <v>3</v>
      </c>
      <c r="C62" s="132" t="s">
        <v>169</v>
      </c>
      <c r="D62" s="168"/>
      <c r="E62" s="168"/>
      <c r="F62" s="20">
        <v>300</v>
      </c>
      <c r="G62" s="20">
        <v>600</v>
      </c>
      <c r="H62" s="16">
        <f t="shared" si="0"/>
        <v>450</v>
      </c>
      <c r="I62" s="21"/>
      <c r="J62" s="21"/>
      <c r="K62" s="33"/>
      <c r="L62" s="126"/>
    </row>
    <row r="63" spans="1:12" ht="120.95" customHeight="1" x14ac:dyDescent="0.25">
      <c r="A63" s="104">
        <v>7</v>
      </c>
      <c r="B63" s="186" t="s">
        <v>168</v>
      </c>
      <c r="C63" s="186"/>
      <c r="D63" s="168" t="s">
        <v>6</v>
      </c>
      <c r="E63" s="168"/>
      <c r="F63" s="16">
        <f>SUM(F64:F71)</f>
        <v>910</v>
      </c>
      <c r="G63" s="16">
        <f>SUM(G64:G71)</f>
        <v>1820</v>
      </c>
      <c r="H63" s="16">
        <f t="shared" si="0"/>
        <v>1365</v>
      </c>
      <c r="I63" s="16">
        <v>6000</v>
      </c>
      <c r="J63" s="16">
        <v>1</v>
      </c>
      <c r="K63" s="17">
        <f>(J63*H63)/I63</f>
        <v>0.22750000000000001</v>
      </c>
      <c r="L63" s="146"/>
    </row>
    <row r="64" spans="1:12" ht="60" hidden="1" x14ac:dyDescent="0.25">
      <c r="A64" s="104"/>
      <c r="B64" s="19" t="s">
        <v>3</v>
      </c>
      <c r="C64" s="78" t="s">
        <v>167</v>
      </c>
      <c r="D64" s="185"/>
      <c r="E64" s="185"/>
      <c r="F64" s="16">
        <v>60</v>
      </c>
      <c r="G64" s="16">
        <v>120</v>
      </c>
      <c r="H64" s="16">
        <f t="shared" si="0"/>
        <v>90</v>
      </c>
      <c r="I64" s="16"/>
      <c r="J64" s="16"/>
      <c r="K64" s="17"/>
      <c r="L64" s="81"/>
    </row>
    <row r="65" spans="1:12" ht="45" hidden="1" x14ac:dyDescent="0.25">
      <c r="A65" s="104"/>
      <c r="B65" s="19" t="s">
        <v>3</v>
      </c>
      <c r="C65" s="78" t="s">
        <v>166</v>
      </c>
      <c r="D65" s="185"/>
      <c r="E65" s="185"/>
      <c r="F65" s="16">
        <v>15</v>
      </c>
      <c r="G65" s="16">
        <v>30</v>
      </c>
      <c r="H65" s="16">
        <f t="shared" si="0"/>
        <v>22.5</v>
      </c>
      <c r="I65" s="16"/>
      <c r="J65" s="16"/>
      <c r="K65" s="17"/>
      <c r="L65" s="81"/>
    </row>
    <row r="66" spans="1:12" ht="30" hidden="1" x14ac:dyDescent="0.25">
      <c r="A66" s="104"/>
      <c r="B66" s="19" t="s">
        <v>3</v>
      </c>
      <c r="C66" s="78" t="s">
        <v>165</v>
      </c>
      <c r="D66" s="168"/>
      <c r="E66" s="168"/>
      <c r="F66" s="20">
        <v>150</v>
      </c>
      <c r="G66" s="20">
        <v>300</v>
      </c>
      <c r="H66" s="16">
        <f t="shared" si="0"/>
        <v>225</v>
      </c>
      <c r="I66" s="21"/>
      <c r="J66" s="21"/>
      <c r="K66" s="33"/>
      <c r="L66" s="71"/>
    </row>
    <row r="67" spans="1:12" ht="30" hidden="1" x14ac:dyDescent="0.25">
      <c r="A67" s="106"/>
      <c r="B67" s="59" t="s">
        <v>3</v>
      </c>
      <c r="C67" s="60" t="s">
        <v>164</v>
      </c>
      <c r="D67" s="179"/>
      <c r="E67" s="179"/>
      <c r="F67" s="61">
        <v>150</v>
      </c>
      <c r="G67" s="61">
        <v>300</v>
      </c>
      <c r="H67" s="62">
        <f t="shared" si="0"/>
        <v>225</v>
      </c>
      <c r="I67" s="63"/>
      <c r="J67" s="63"/>
      <c r="K67" s="103"/>
      <c r="L67" s="129"/>
    </row>
    <row r="68" spans="1:12" ht="30" hidden="1" x14ac:dyDescent="0.25">
      <c r="A68" s="104"/>
      <c r="B68" s="19" t="s">
        <v>3</v>
      </c>
      <c r="C68" s="132" t="s">
        <v>163</v>
      </c>
      <c r="D68" s="168"/>
      <c r="E68" s="168"/>
      <c r="F68" s="20">
        <v>150</v>
      </c>
      <c r="G68" s="20">
        <v>300</v>
      </c>
      <c r="H68" s="16">
        <f t="shared" si="0"/>
        <v>225</v>
      </c>
      <c r="I68" s="21"/>
      <c r="J68" s="21"/>
      <c r="K68" s="33"/>
      <c r="L68" s="126"/>
    </row>
    <row r="69" spans="1:12" ht="45" hidden="1" x14ac:dyDescent="0.25">
      <c r="A69" s="104"/>
      <c r="B69" s="19" t="s">
        <v>3</v>
      </c>
      <c r="C69" s="78" t="s">
        <v>162</v>
      </c>
      <c r="D69" s="168"/>
      <c r="E69" s="168"/>
      <c r="F69" s="20">
        <v>25</v>
      </c>
      <c r="G69" s="20">
        <v>50</v>
      </c>
      <c r="H69" s="16">
        <f t="shared" si="0"/>
        <v>37.5</v>
      </c>
      <c r="I69" s="21"/>
      <c r="J69" s="21"/>
      <c r="K69" s="33"/>
      <c r="L69" s="81" t="s">
        <v>161</v>
      </c>
    </row>
    <row r="70" spans="1:12" ht="45" hidden="1" x14ac:dyDescent="0.25">
      <c r="A70" s="104"/>
      <c r="B70" s="19" t="s">
        <v>3</v>
      </c>
      <c r="C70" s="78" t="s">
        <v>160</v>
      </c>
      <c r="D70" s="168"/>
      <c r="E70" s="168"/>
      <c r="F70" s="20">
        <v>300</v>
      </c>
      <c r="G70" s="20">
        <v>600</v>
      </c>
      <c r="H70" s="16">
        <f t="shared" si="0"/>
        <v>450</v>
      </c>
      <c r="I70" s="21"/>
      <c r="J70" s="21"/>
      <c r="K70" s="33"/>
      <c r="L70" s="71"/>
    </row>
    <row r="71" spans="1:12" ht="62.25" hidden="1" customHeight="1" x14ac:dyDescent="0.25">
      <c r="A71" s="104"/>
      <c r="B71" s="19" t="s">
        <v>3</v>
      </c>
      <c r="C71" s="141" t="s">
        <v>159</v>
      </c>
      <c r="D71" s="168"/>
      <c r="E71" s="168"/>
      <c r="F71" s="20">
        <v>60</v>
      </c>
      <c r="G71" s="20">
        <v>120</v>
      </c>
      <c r="H71" s="16">
        <f t="shared" si="0"/>
        <v>90</v>
      </c>
      <c r="I71" s="21"/>
      <c r="J71" s="21"/>
      <c r="K71" s="33"/>
      <c r="L71" s="138"/>
    </row>
    <row r="72" spans="1:12" ht="48" customHeight="1" x14ac:dyDescent="0.25">
      <c r="A72" s="72">
        <v>8</v>
      </c>
      <c r="B72" s="171" t="s">
        <v>11</v>
      </c>
      <c r="C72" s="171"/>
      <c r="D72" s="167" t="s">
        <v>6</v>
      </c>
      <c r="E72" s="168"/>
      <c r="F72" s="16">
        <f>SUM(F73:F75)</f>
        <v>225</v>
      </c>
      <c r="G72" s="16">
        <f>SUM(G73:G75)</f>
        <v>450</v>
      </c>
      <c r="H72" s="16">
        <f t="shared" si="0"/>
        <v>337.5</v>
      </c>
      <c r="I72" s="16">
        <v>6000</v>
      </c>
      <c r="J72" s="16">
        <v>1</v>
      </c>
      <c r="K72" s="17">
        <f>(J72*H72)/I72</f>
        <v>5.6250000000000001E-2</v>
      </c>
      <c r="L72" s="71"/>
    </row>
    <row r="73" spans="1:12" hidden="1" x14ac:dyDescent="0.25">
      <c r="A73" s="72"/>
      <c r="B73" s="19" t="s">
        <v>3</v>
      </c>
      <c r="C73" s="37" t="s">
        <v>10</v>
      </c>
      <c r="D73" s="168"/>
      <c r="E73" s="168"/>
      <c r="F73" s="20">
        <v>150</v>
      </c>
      <c r="G73" s="20">
        <v>300</v>
      </c>
      <c r="H73" s="16">
        <f t="shared" ref="H73:H79" si="1">AVERAGE(F73:G73)</f>
        <v>225</v>
      </c>
      <c r="I73" s="21"/>
      <c r="J73" s="21"/>
      <c r="K73" s="33"/>
      <c r="L73" s="71"/>
    </row>
    <row r="74" spans="1:12" hidden="1" x14ac:dyDescent="0.25">
      <c r="A74" s="72"/>
      <c r="B74" s="19" t="s">
        <v>3</v>
      </c>
      <c r="C74" s="37" t="s">
        <v>9</v>
      </c>
      <c r="D74" s="168"/>
      <c r="E74" s="168"/>
      <c r="F74" s="20">
        <v>60</v>
      </c>
      <c r="G74" s="20">
        <v>120</v>
      </c>
      <c r="H74" s="16">
        <f t="shared" si="1"/>
        <v>90</v>
      </c>
      <c r="I74" s="21"/>
      <c r="J74" s="21"/>
      <c r="K74" s="33"/>
      <c r="L74" s="71"/>
    </row>
    <row r="75" spans="1:12" ht="30" hidden="1" x14ac:dyDescent="0.25">
      <c r="A75" s="72"/>
      <c r="B75" s="19" t="s">
        <v>3</v>
      </c>
      <c r="C75" s="37" t="s">
        <v>8</v>
      </c>
      <c r="D75" s="168"/>
      <c r="E75" s="168"/>
      <c r="F75" s="20">
        <v>15</v>
      </c>
      <c r="G75" s="20">
        <v>30</v>
      </c>
      <c r="H75" s="16">
        <f t="shared" si="1"/>
        <v>22.5</v>
      </c>
      <c r="I75" s="21"/>
      <c r="J75" s="21"/>
      <c r="K75" s="33"/>
      <c r="L75" s="71"/>
    </row>
    <row r="76" spans="1:12" ht="48" customHeight="1" x14ac:dyDescent="0.25">
      <c r="A76" s="72">
        <v>9</v>
      </c>
      <c r="B76" s="171" t="s">
        <v>7</v>
      </c>
      <c r="C76" s="171"/>
      <c r="D76" s="167" t="s">
        <v>6</v>
      </c>
      <c r="E76" s="168"/>
      <c r="F76" s="16">
        <f>SUM(F77:F79)</f>
        <v>320</v>
      </c>
      <c r="G76" s="16">
        <f>SUM(G77:G79)</f>
        <v>640</v>
      </c>
      <c r="H76" s="16">
        <f t="shared" si="1"/>
        <v>480</v>
      </c>
      <c r="I76" s="16">
        <v>6000</v>
      </c>
      <c r="J76" s="16">
        <v>1</v>
      </c>
      <c r="K76" s="17">
        <f>(J76*H76)/I76</f>
        <v>0.08</v>
      </c>
      <c r="L76" s="81" t="s">
        <v>158</v>
      </c>
    </row>
    <row r="77" spans="1:12" ht="30" hidden="1" x14ac:dyDescent="0.25">
      <c r="A77" s="128"/>
      <c r="B77" s="59" t="s">
        <v>3</v>
      </c>
      <c r="C77" s="102" t="s">
        <v>5</v>
      </c>
      <c r="D77" s="179"/>
      <c r="E77" s="179"/>
      <c r="F77" s="61">
        <v>5</v>
      </c>
      <c r="G77" s="61">
        <v>10</v>
      </c>
      <c r="H77" s="62">
        <f t="shared" si="1"/>
        <v>7.5</v>
      </c>
      <c r="I77" s="63"/>
      <c r="J77" s="63"/>
      <c r="K77" s="103"/>
      <c r="L77" s="129"/>
    </row>
    <row r="78" spans="1:12" hidden="1" x14ac:dyDescent="0.25">
      <c r="A78" s="127"/>
      <c r="B78" s="19" t="s">
        <v>3</v>
      </c>
      <c r="C78" s="37" t="s">
        <v>4</v>
      </c>
      <c r="D78" s="168"/>
      <c r="E78" s="168"/>
      <c r="F78" s="20">
        <v>300</v>
      </c>
      <c r="G78" s="20">
        <v>600</v>
      </c>
      <c r="H78" s="16">
        <f t="shared" si="1"/>
        <v>450</v>
      </c>
      <c r="I78" s="21"/>
      <c r="J78" s="21"/>
      <c r="K78" s="33"/>
      <c r="L78" s="126"/>
    </row>
    <row r="79" spans="1:12" ht="32.25" hidden="1" customHeight="1" x14ac:dyDescent="0.25">
      <c r="A79" s="144"/>
      <c r="B79" s="19" t="s">
        <v>3</v>
      </c>
      <c r="C79" s="37" t="s">
        <v>2</v>
      </c>
      <c r="D79" s="168"/>
      <c r="E79" s="168"/>
      <c r="F79" s="20">
        <v>15</v>
      </c>
      <c r="G79" s="20">
        <v>30</v>
      </c>
      <c r="H79" s="16">
        <f t="shared" si="1"/>
        <v>22.5</v>
      </c>
      <c r="I79" s="21"/>
      <c r="J79" s="21"/>
      <c r="K79" s="33"/>
      <c r="L79" s="143"/>
    </row>
    <row r="80" spans="1:12" ht="15.95" customHeight="1" x14ac:dyDescent="0.25">
      <c r="A80" s="168" t="s">
        <v>1</v>
      </c>
      <c r="B80" s="168"/>
      <c r="C80" s="168"/>
      <c r="D80" s="168"/>
      <c r="E80" s="168"/>
      <c r="F80" s="168"/>
      <c r="G80" s="168"/>
      <c r="H80" s="168"/>
      <c r="I80" s="168"/>
      <c r="J80" s="168"/>
      <c r="K80" s="33">
        <f>SUM(K9:K79)</f>
        <v>1.2675000000000001</v>
      </c>
      <c r="L80" s="104"/>
    </row>
    <row r="81" spans="1:12" x14ac:dyDescent="0.25">
      <c r="A81" s="179" t="s">
        <v>0</v>
      </c>
      <c r="B81" s="179"/>
      <c r="C81" s="179"/>
      <c r="D81" s="179"/>
      <c r="E81" s="179"/>
      <c r="F81" s="179"/>
      <c r="G81" s="179"/>
      <c r="H81" s="179"/>
      <c r="I81" s="179"/>
      <c r="J81" s="179"/>
      <c r="K81" s="63">
        <v>1</v>
      </c>
      <c r="L81" s="106"/>
    </row>
    <row r="82" spans="1:12" x14ac:dyDescent="0.25">
      <c r="A82" s="94"/>
      <c r="B82" s="94"/>
      <c r="C82" s="94"/>
      <c r="D82" s="94"/>
      <c r="E82" s="94"/>
      <c r="F82" s="94"/>
      <c r="G82" s="94"/>
      <c r="H82" s="94"/>
      <c r="I82" s="94"/>
      <c r="J82" s="94"/>
      <c r="K82" s="30"/>
      <c r="L82" s="104"/>
    </row>
    <row r="83" spans="1:12" x14ac:dyDescent="0.25">
      <c r="A83" s="94"/>
      <c r="B83" s="94"/>
      <c r="C83" s="94"/>
      <c r="D83" s="94"/>
      <c r="E83" s="94"/>
      <c r="F83" s="94"/>
      <c r="G83" s="94"/>
      <c r="H83" s="94"/>
      <c r="I83" s="94"/>
      <c r="J83" s="94"/>
      <c r="K83" s="30"/>
      <c r="L83" s="104"/>
    </row>
    <row r="84" spans="1:12" x14ac:dyDescent="0.25">
      <c r="A84" s="94"/>
      <c r="B84" s="94"/>
      <c r="C84" s="94"/>
      <c r="D84" s="94"/>
      <c r="E84" s="94"/>
      <c r="F84" s="94"/>
      <c r="G84" s="94"/>
      <c r="H84" s="94"/>
      <c r="I84" s="94"/>
      <c r="J84" s="94"/>
      <c r="K84" s="30"/>
      <c r="L84" s="104"/>
    </row>
    <row r="85" spans="1:12" x14ac:dyDescent="0.25">
      <c r="A85" s="94"/>
      <c r="B85" s="94"/>
      <c r="C85" s="94"/>
      <c r="D85" s="94"/>
      <c r="E85" s="94"/>
      <c r="F85" s="94"/>
      <c r="G85" s="94"/>
      <c r="H85" s="94"/>
      <c r="I85" s="94"/>
      <c r="J85" s="94"/>
      <c r="K85" s="30"/>
      <c r="L85" s="104"/>
    </row>
    <row r="86" spans="1:12" x14ac:dyDescent="0.25">
      <c r="A86" s="94"/>
      <c r="B86" s="94"/>
      <c r="C86" s="94"/>
      <c r="D86" s="94"/>
      <c r="E86" s="94"/>
      <c r="F86" s="94"/>
      <c r="G86" s="94"/>
      <c r="H86" s="94"/>
      <c r="I86" s="94"/>
      <c r="J86" s="94"/>
      <c r="K86" s="30"/>
      <c r="L86" s="104"/>
    </row>
    <row r="87" spans="1:12" x14ac:dyDescent="0.25">
      <c r="A87" s="94"/>
      <c r="B87" s="94"/>
      <c r="C87" s="94"/>
      <c r="D87" s="94"/>
      <c r="E87" s="94"/>
      <c r="F87" s="94"/>
      <c r="G87" s="94"/>
      <c r="H87" s="94"/>
      <c r="I87" s="94"/>
      <c r="J87" s="94"/>
      <c r="K87" s="30"/>
      <c r="L87" s="104"/>
    </row>
    <row r="88" spans="1:12" x14ac:dyDescent="0.25">
      <c r="A88" s="94"/>
      <c r="B88" s="94"/>
      <c r="C88" s="94"/>
      <c r="D88" s="94"/>
      <c r="E88" s="94"/>
      <c r="F88" s="94"/>
      <c r="G88" s="94"/>
      <c r="H88" s="94"/>
      <c r="I88" s="94"/>
      <c r="J88" s="94"/>
      <c r="K88" s="30"/>
      <c r="L88" s="104"/>
    </row>
    <row r="89" spans="1:12" x14ac:dyDescent="0.25">
      <c r="A89" s="94"/>
      <c r="B89" s="94"/>
      <c r="C89" s="94"/>
      <c r="D89" s="94"/>
      <c r="E89" s="94"/>
      <c r="F89" s="94"/>
      <c r="G89" s="94"/>
      <c r="H89" s="94"/>
      <c r="I89" s="94"/>
      <c r="J89" s="94"/>
      <c r="K89" s="30"/>
      <c r="L89" s="104"/>
    </row>
    <row r="90" spans="1:12" x14ac:dyDescent="0.25">
      <c r="A90" s="94"/>
      <c r="B90" s="94"/>
      <c r="C90" s="94"/>
      <c r="D90" s="94"/>
      <c r="E90" s="94"/>
      <c r="F90" s="94"/>
      <c r="G90" s="94"/>
      <c r="H90" s="94"/>
      <c r="I90" s="94"/>
      <c r="J90" s="94"/>
      <c r="K90" s="30"/>
      <c r="L90" s="104"/>
    </row>
    <row r="91" spans="1:12" x14ac:dyDescent="0.25">
      <c r="A91" s="94"/>
      <c r="B91" s="94"/>
      <c r="C91" s="94"/>
      <c r="D91" s="94"/>
      <c r="E91" s="94"/>
      <c r="F91" s="94"/>
      <c r="G91" s="94"/>
      <c r="H91" s="94"/>
      <c r="I91" s="94"/>
      <c r="J91" s="94"/>
      <c r="K91" s="30"/>
      <c r="L91" s="104"/>
    </row>
    <row r="92" spans="1:12" x14ac:dyDescent="0.25">
      <c r="A92" s="94"/>
      <c r="B92" s="94"/>
      <c r="C92" s="94"/>
      <c r="D92" s="94"/>
      <c r="E92" s="94"/>
      <c r="F92" s="94"/>
      <c r="G92" s="94"/>
      <c r="H92" s="94"/>
      <c r="I92" s="94"/>
      <c r="J92" s="94"/>
      <c r="K92" s="30"/>
      <c r="L92" s="104"/>
    </row>
    <row r="93" spans="1:12" x14ac:dyDescent="0.25">
      <c r="A93" s="94"/>
      <c r="B93" s="94"/>
      <c r="C93" s="94"/>
      <c r="D93" s="94"/>
      <c r="E93" s="94"/>
      <c r="F93" s="94"/>
      <c r="G93" s="94"/>
      <c r="H93" s="94"/>
      <c r="I93" s="94"/>
      <c r="J93" s="94"/>
      <c r="K93" s="30"/>
      <c r="L93" s="104"/>
    </row>
    <row r="94" spans="1:12" x14ac:dyDescent="0.25">
      <c r="A94" s="94"/>
      <c r="B94" s="94"/>
      <c r="C94" s="94"/>
      <c r="D94" s="94"/>
      <c r="E94" s="94"/>
      <c r="F94" s="94"/>
      <c r="G94" s="94"/>
      <c r="H94" s="94"/>
      <c r="I94" s="94"/>
      <c r="J94" s="94"/>
      <c r="K94" s="30"/>
      <c r="L94" s="104"/>
    </row>
    <row r="95" spans="1:12" x14ac:dyDescent="0.25">
      <c r="A95" s="94"/>
      <c r="B95" s="94"/>
      <c r="C95" s="94"/>
      <c r="D95" s="94"/>
      <c r="E95" s="94"/>
      <c r="F95" s="94"/>
      <c r="G95" s="94"/>
      <c r="H95" s="94"/>
      <c r="I95" s="94"/>
      <c r="J95" s="94"/>
      <c r="K95" s="30"/>
      <c r="L95" s="104"/>
    </row>
    <row r="96" spans="1:12" x14ac:dyDescent="0.25">
      <c r="A96" s="94"/>
      <c r="B96" s="94"/>
      <c r="C96" s="94"/>
      <c r="D96" s="94"/>
      <c r="E96" s="94"/>
      <c r="F96" s="94"/>
      <c r="G96" s="94"/>
      <c r="H96" s="94"/>
      <c r="I96" s="94"/>
      <c r="J96" s="94"/>
      <c r="K96" s="30"/>
      <c r="L96" s="104"/>
    </row>
    <row r="97" spans="1:12" x14ac:dyDescent="0.25">
      <c r="A97" s="94"/>
      <c r="B97" s="94"/>
      <c r="C97" s="94"/>
      <c r="D97" s="94"/>
      <c r="E97" s="94"/>
      <c r="F97" s="94"/>
      <c r="G97" s="94"/>
      <c r="H97" s="94"/>
      <c r="I97" s="94"/>
      <c r="J97" s="94"/>
      <c r="K97" s="30"/>
      <c r="L97" s="104"/>
    </row>
    <row r="98" spans="1:12" x14ac:dyDescent="0.25">
      <c r="A98" s="94"/>
      <c r="B98" s="94"/>
      <c r="C98" s="94"/>
      <c r="D98" s="94"/>
      <c r="E98" s="94"/>
      <c r="F98" s="94"/>
      <c r="G98" s="94"/>
      <c r="H98" s="94"/>
      <c r="I98" s="94"/>
      <c r="J98" s="94"/>
      <c r="K98" s="30"/>
      <c r="L98" s="104"/>
    </row>
    <row r="99" spans="1:12" x14ac:dyDescent="0.25">
      <c r="A99" s="94"/>
      <c r="B99" s="94"/>
      <c r="C99" s="94"/>
      <c r="D99" s="94"/>
      <c r="E99" s="94"/>
      <c r="F99" s="94"/>
      <c r="G99" s="94"/>
      <c r="H99" s="94"/>
      <c r="I99" s="94"/>
      <c r="J99" s="94"/>
      <c r="K99" s="30"/>
      <c r="L99" s="104"/>
    </row>
    <row r="100" spans="1:12" x14ac:dyDescent="0.25">
      <c r="A100" s="94"/>
      <c r="B100" s="94"/>
      <c r="C100" s="94"/>
      <c r="D100" s="94"/>
      <c r="E100" s="94"/>
      <c r="F100" s="94"/>
      <c r="G100" s="94"/>
      <c r="H100" s="94"/>
      <c r="I100" s="94"/>
      <c r="J100" s="94"/>
      <c r="K100" s="30"/>
      <c r="L100" s="104"/>
    </row>
  </sheetData>
  <mergeCells count="93">
    <mergeCell ref="E1:G1"/>
    <mergeCell ref="E2:L2"/>
    <mergeCell ref="E3:L5"/>
    <mergeCell ref="A7:A8"/>
    <mergeCell ref="B7:C8"/>
    <mergeCell ref="D7:E8"/>
    <mergeCell ref="F7:H7"/>
    <mergeCell ref="I7:I8"/>
    <mergeCell ref="J7:J8"/>
    <mergeCell ref="K7:K8"/>
    <mergeCell ref="L7:L8"/>
    <mergeCell ref="B9:C9"/>
    <mergeCell ref="D9:E9"/>
    <mergeCell ref="D10:E10"/>
    <mergeCell ref="D11:E11"/>
    <mergeCell ref="D12:E12"/>
    <mergeCell ref="D13:E13"/>
    <mergeCell ref="D14:E14"/>
    <mergeCell ref="D15:E15"/>
    <mergeCell ref="D16:E16"/>
    <mergeCell ref="B17:C17"/>
    <mergeCell ref="D17:E17"/>
    <mergeCell ref="D18:E18"/>
    <mergeCell ref="D19:E19"/>
    <mergeCell ref="D20:E20"/>
    <mergeCell ref="D21:E21"/>
    <mergeCell ref="D22:E22"/>
    <mergeCell ref="D23:E23"/>
    <mergeCell ref="D24:E24"/>
    <mergeCell ref="B25:C25"/>
    <mergeCell ref="D25:E25"/>
    <mergeCell ref="D26:E26"/>
    <mergeCell ref="D27:E27"/>
    <mergeCell ref="D28:E28"/>
    <mergeCell ref="D29:E29"/>
    <mergeCell ref="D30:E30"/>
    <mergeCell ref="D31:E31"/>
    <mergeCell ref="D32:E32"/>
    <mergeCell ref="B33:C33"/>
    <mergeCell ref="D33:E33"/>
    <mergeCell ref="D34:E34"/>
    <mergeCell ref="D35:E35"/>
    <mergeCell ref="D36:E36"/>
    <mergeCell ref="B43:C43"/>
    <mergeCell ref="D43:E43"/>
    <mergeCell ref="D44:E44"/>
    <mergeCell ref="D45:E45"/>
    <mergeCell ref="D37:E37"/>
    <mergeCell ref="D38:E38"/>
    <mergeCell ref="D39:E39"/>
    <mergeCell ref="D40:E40"/>
    <mergeCell ref="D41:E41"/>
    <mergeCell ref="D51:E51"/>
    <mergeCell ref="D52:E52"/>
    <mergeCell ref="D54:E54"/>
    <mergeCell ref="D55:E55"/>
    <mergeCell ref="D42:E42"/>
    <mergeCell ref="D46:E46"/>
    <mergeCell ref="D47:E47"/>
    <mergeCell ref="D48:E48"/>
    <mergeCell ref="D49:E49"/>
    <mergeCell ref="D50:E50"/>
    <mergeCell ref="B53:C53"/>
    <mergeCell ref="D53:E53"/>
    <mergeCell ref="D67:E67"/>
    <mergeCell ref="D68:E68"/>
    <mergeCell ref="D69:E69"/>
    <mergeCell ref="B63:C63"/>
    <mergeCell ref="D63:E63"/>
    <mergeCell ref="D64:E64"/>
    <mergeCell ref="D65:E65"/>
    <mergeCell ref="D66:E66"/>
    <mergeCell ref="D58:E58"/>
    <mergeCell ref="D56:E56"/>
    <mergeCell ref="D57:E57"/>
    <mergeCell ref="D70:E70"/>
    <mergeCell ref="D71:E71"/>
    <mergeCell ref="B72:C72"/>
    <mergeCell ref="D72:E72"/>
    <mergeCell ref="D59:E59"/>
    <mergeCell ref="D60:E60"/>
    <mergeCell ref="D61:E61"/>
    <mergeCell ref="D62:E62"/>
    <mergeCell ref="D78:E78"/>
    <mergeCell ref="D79:E79"/>
    <mergeCell ref="A80:J80"/>
    <mergeCell ref="A81:J81"/>
    <mergeCell ref="D73:E73"/>
    <mergeCell ref="D74:E74"/>
    <mergeCell ref="D75:E75"/>
    <mergeCell ref="B76:C76"/>
    <mergeCell ref="D76:E76"/>
    <mergeCell ref="D77:E77"/>
  </mergeCells>
  <printOptions horizontalCentered="1"/>
  <pageMargins left="1.5748031496062993" right="1.1811023622047245" top="1.1811023622047245" bottom="1.1811023622047245" header="1.1811023622047201" footer="0"/>
  <pageSetup paperSize="9" scale="55" firstPageNumber="471" fitToHeight="0" orientation="portrait" r:id="rId1"/>
  <headerFooter differentOddEven="1">
    <oddHeader>&amp;L&amp;P</oddHeader>
    <evenHeader>&amp;R&amp;P</evenHeader>
  </headerFooter>
  <rowBreaks count="1" manualBreakCount="1">
    <brk id="10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view="pageBreakPreview" topLeftCell="A21" zoomScaleNormal="75" zoomScaleSheetLayoutView="100" workbookViewId="0">
      <selection activeCell="A36" sqref="A36:J37"/>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4"/>
      <c r="B1" s="5" t="s">
        <v>57</v>
      </c>
      <c r="C1" s="4" t="s">
        <v>56</v>
      </c>
      <c r="D1" s="4" t="s">
        <v>49</v>
      </c>
      <c r="E1" s="7" t="s">
        <v>157</v>
      </c>
      <c r="F1" s="7"/>
      <c r="G1" s="7"/>
      <c r="H1" s="7"/>
      <c r="I1" s="8"/>
      <c r="J1" s="7"/>
      <c r="K1" s="9"/>
      <c r="L1" s="4"/>
    </row>
    <row r="2" spans="1:12" x14ac:dyDescent="0.25">
      <c r="A2" s="4"/>
      <c r="B2" s="5" t="s">
        <v>54</v>
      </c>
      <c r="C2" s="4" t="s">
        <v>53</v>
      </c>
      <c r="D2" s="4" t="s">
        <v>49</v>
      </c>
      <c r="E2" s="7" t="s">
        <v>156</v>
      </c>
      <c r="F2" s="7"/>
      <c r="G2" s="7"/>
      <c r="H2" s="7"/>
      <c r="I2" s="8"/>
      <c r="J2" s="7"/>
      <c r="K2" s="9"/>
      <c r="L2" s="4"/>
    </row>
    <row r="3" spans="1:12" x14ac:dyDescent="0.25">
      <c r="A3" s="4"/>
      <c r="B3" s="5" t="s">
        <v>51</v>
      </c>
      <c r="C3" s="4" t="s">
        <v>50</v>
      </c>
      <c r="D3" s="4" t="s">
        <v>49</v>
      </c>
      <c r="E3" s="190" t="s">
        <v>155</v>
      </c>
      <c r="F3" s="190"/>
      <c r="G3" s="190"/>
      <c r="H3" s="190"/>
      <c r="I3" s="190"/>
      <c r="J3" s="190"/>
      <c r="K3" s="190"/>
      <c r="L3" s="190"/>
    </row>
    <row r="4" spans="1:12" x14ac:dyDescent="0.25">
      <c r="A4" s="90"/>
      <c r="B4" s="11"/>
      <c r="C4" s="11"/>
      <c r="D4" s="11"/>
      <c r="E4" s="190"/>
      <c r="F4" s="190"/>
      <c r="G4" s="190"/>
      <c r="H4" s="190"/>
      <c r="I4" s="190"/>
      <c r="J4" s="190"/>
      <c r="K4" s="190"/>
      <c r="L4" s="190"/>
    </row>
    <row r="5" spans="1:12" x14ac:dyDescent="0.25">
      <c r="A5" s="90"/>
      <c r="B5" s="11"/>
      <c r="C5" s="11"/>
      <c r="D5" s="11"/>
      <c r="E5" s="190"/>
      <c r="F5" s="190"/>
      <c r="G5" s="190"/>
      <c r="H5" s="190"/>
      <c r="I5" s="190"/>
      <c r="J5" s="190"/>
      <c r="K5" s="190"/>
      <c r="L5" s="190"/>
    </row>
    <row r="6" spans="1:12" x14ac:dyDescent="0.25">
      <c r="A6" s="6"/>
      <c r="B6" s="6"/>
      <c r="C6" s="6"/>
      <c r="D6" s="6"/>
      <c r="E6" s="5"/>
      <c r="F6" s="5"/>
      <c r="G6" s="5"/>
      <c r="H6" s="4"/>
      <c r="I6" s="13"/>
      <c r="J6" s="4"/>
      <c r="K6" s="4"/>
      <c r="L6" s="4"/>
    </row>
    <row r="7" spans="1:12" ht="30" customHeight="1" x14ac:dyDescent="0.25">
      <c r="A7" s="174" t="s">
        <v>47</v>
      </c>
      <c r="B7" s="174" t="s">
        <v>46</v>
      </c>
      <c r="C7" s="174"/>
      <c r="D7" s="174" t="s">
        <v>45</v>
      </c>
      <c r="E7" s="174"/>
      <c r="F7" s="176" t="s">
        <v>44</v>
      </c>
      <c r="G7" s="176"/>
      <c r="H7" s="176"/>
      <c r="I7" s="177" t="s">
        <v>43</v>
      </c>
      <c r="J7" s="177" t="s">
        <v>42</v>
      </c>
      <c r="K7" s="174" t="s">
        <v>41</v>
      </c>
      <c r="L7" s="174" t="s">
        <v>40</v>
      </c>
    </row>
    <row r="8" spans="1:12" ht="32.25" customHeight="1" x14ac:dyDescent="0.25">
      <c r="A8" s="175"/>
      <c r="B8" s="175"/>
      <c r="C8" s="175"/>
      <c r="D8" s="175"/>
      <c r="E8" s="175"/>
      <c r="F8" s="89" t="s">
        <v>39</v>
      </c>
      <c r="G8" s="89" t="s">
        <v>38</v>
      </c>
      <c r="H8" s="89" t="s">
        <v>37</v>
      </c>
      <c r="I8" s="178"/>
      <c r="J8" s="178"/>
      <c r="K8" s="175"/>
      <c r="L8" s="175"/>
    </row>
    <row r="9" spans="1:12" ht="80.099999999999994" customHeight="1" x14ac:dyDescent="0.25">
      <c r="A9" s="85">
        <v>1</v>
      </c>
      <c r="B9" s="184" t="s">
        <v>154</v>
      </c>
      <c r="C9" s="184"/>
      <c r="D9" s="168" t="s">
        <v>6</v>
      </c>
      <c r="E9" s="168"/>
      <c r="F9" s="94">
        <f>SUM(F10:F13)</f>
        <v>375</v>
      </c>
      <c r="G9" s="94">
        <f>SUM(G10:G13)</f>
        <v>750</v>
      </c>
      <c r="H9" s="94">
        <f t="shared" ref="H9:H35" si="0">AVERAGE(F9:G9)</f>
        <v>562.5</v>
      </c>
      <c r="I9" s="21">
        <v>6000</v>
      </c>
      <c r="J9" s="90">
        <v>8</v>
      </c>
      <c r="K9" s="44">
        <f>(J9*H9)/I9</f>
        <v>0.75</v>
      </c>
      <c r="L9" s="5"/>
    </row>
    <row r="10" spans="1:12" ht="35.1" hidden="1" customHeight="1" x14ac:dyDescent="0.25">
      <c r="A10" s="93"/>
      <c r="B10" s="45" t="s">
        <v>3</v>
      </c>
      <c r="C10" s="24" t="s">
        <v>153</v>
      </c>
      <c r="D10" s="191"/>
      <c r="E10" s="191"/>
      <c r="F10" s="46">
        <v>120</v>
      </c>
      <c r="G10" s="46">
        <v>240</v>
      </c>
      <c r="H10" s="94">
        <f t="shared" si="0"/>
        <v>180</v>
      </c>
      <c r="I10" s="21"/>
      <c r="J10" s="94"/>
      <c r="K10" s="47"/>
      <c r="L10" s="5"/>
    </row>
    <row r="11" spans="1:12" hidden="1" x14ac:dyDescent="0.25">
      <c r="A11" s="93"/>
      <c r="B11" s="45" t="s">
        <v>3</v>
      </c>
      <c r="C11" s="24" t="s">
        <v>152</v>
      </c>
      <c r="D11" s="191"/>
      <c r="E11" s="191"/>
      <c r="F11" s="46">
        <v>90</v>
      </c>
      <c r="G11" s="46">
        <v>180</v>
      </c>
      <c r="H11" s="94">
        <f t="shared" si="0"/>
        <v>135</v>
      </c>
      <c r="I11" s="21"/>
      <c r="J11" s="94"/>
      <c r="K11" s="47"/>
      <c r="L11" s="5"/>
    </row>
    <row r="12" spans="1:12" ht="35.1" hidden="1" customHeight="1" x14ac:dyDescent="0.25">
      <c r="A12" s="93"/>
      <c r="B12" s="45" t="s">
        <v>3</v>
      </c>
      <c r="C12" s="24" t="s">
        <v>151</v>
      </c>
      <c r="D12" s="191"/>
      <c r="E12" s="191"/>
      <c r="F12" s="46">
        <v>150</v>
      </c>
      <c r="G12" s="46">
        <v>300</v>
      </c>
      <c r="H12" s="94">
        <f t="shared" si="0"/>
        <v>225</v>
      </c>
      <c r="I12" s="21"/>
      <c r="J12" s="94"/>
      <c r="K12" s="47"/>
      <c r="L12" s="5"/>
    </row>
    <row r="13" spans="1:12" ht="35.1" hidden="1" customHeight="1" x14ac:dyDescent="0.25">
      <c r="A13" s="93"/>
      <c r="B13" s="45" t="s">
        <v>3</v>
      </c>
      <c r="C13" s="24" t="s">
        <v>150</v>
      </c>
      <c r="D13" s="191"/>
      <c r="E13" s="191"/>
      <c r="F13" s="46">
        <v>15</v>
      </c>
      <c r="G13" s="46">
        <v>30</v>
      </c>
      <c r="H13" s="94">
        <f t="shared" si="0"/>
        <v>22.5</v>
      </c>
      <c r="I13" s="21"/>
      <c r="J13" s="94"/>
      <c r="K13" s="47"/>
      <c r="L13" s="5"/>
    </row>
    <row r="14" spans="1:12" ht="45.75" customHeight="1" x14ac:dyDescent="0.25">
      <c r="A14" s="85">
        <v>2</v>
      </c>
      <c r="B14" s="184" t="s">
        <v>149</v>
      </c>
      <c r="C14" s="184"/>
      <c r="D14" s="168" t="s">
        <v>6</v>
      </c>
      <c r="E14" s="168"/>
      <c r="F14" s="94">
        <f>SUM(F15:F17)</f>
        <v>195</v>
      </c>
      <c r="G14" s="94">
        <f>SUM(G15:G17)</f>
        <v>390</v>
      </c>
      <c r="H14" s="94">
        <f t="shared" si="0"/>
        <v>292.5</v>
      </c>
      <c r="I14" s="21">
        <v>6000</v>
      </c>
      <c r="J14" s="90">
        <v>8</v>
      </c>
      <c r="K14" s="44">
        <f>(J14*H14)/I14</f>
        <v>0.39</v>
      </c>
      <c r="L14" s="5"/>
    </row>
    <row r="15" spans="1:12" hidden="1" x14ac:dyDescent="0.25">
      <c r="A15" s="111"/>
      <c r="B15" s="112" t="s">
        <v>3</v>
      </c>
      <c r="C15" s="82" t="s">
        <v>148</v>
      </c>
      <c r="D15" s="192"/>
      <c r="E15" s="192"/>
      <c r="F15" s="113">
        <v>30</v>
      </c>
      <c r="G15" s="113">
        <v>60</v>
      </c>
      <c r="H15" s="105">
        <f t="shared" si="0"/>
        <v>45</v>
      </c>
      <c r="I15" s="63"/>
      <c r="J15" s="105"/>
      <c r="K15" s="114"/>
      <c r="L15" s="115"/>
    </row>
    <row r="16" spans="1:12" hidden="1" x14ac:dyDescent="0.25">
      <c r="A16" s="93"/>
      <c r="B16" s="45" t="s">
        <v>3</v>
      </c>
      <c r="C16" s="24" t="s">
        <v>147</v>
      </c>
      <c r="D16" s="191"/>
      <c r="E16" s="191"/>
      <c r="F16" s="46">
        <v>150</v>
      </c>
      <c r="G16" s="46">
        <v>300</v>
      </c>
      <c r="H16" s="94">
        <f t="shared" si="0"/>
        <v>225</v>
      </c>
      <c r="I16" s="21"/>
      <c r="J16" s="94"/>
      <c r="K16" s="47"/>
      <c r="L16" s="5"/>
    </row>
    <row r="17" spans="1:12" ht="30" hidden="1" x14ac:dyDescent="0.25">
      <c r="A17" s="93"/>
      <c r="B17" s="45" t="s">
        <v>3</v>
      </c>
      <c r="C17" s="24" t="s">
        <v>146</v>
      </c>
      <c r="D17" s="191"/>
      <c r="E17" s="191"/>
      <c r="F17" s="46">
        <v>15</v>
      </c>
      <c r="G17" s="46">
        <v>30</v>
      </c>
      <c r="H17" s="94">
        <f t="shared" si="0"/>
        <v>22.5</v>
      </c>
      <c r="I17" s="21"/>
      <c r="J17" s="94"/>
      <c r="K17" s="47"/>
      <c r="L17" s="5"/>
    </row>
    <row r="18" spans="1:12" ht="78" customHeight="1" x14ac:dyDescent="0.25">
      <c r="A18" s="139">
        <v>3</v>
      </c>
      <c r="B18" s="186" t="s">
        <v>145</v>
      </c>
      <c r="C18" s="186"/>
      <c r="D18" s="172" t="s">
        <v>6</v>
      </c>
      <c r="E18" s="172"/>
      <c r="F18" s="94">
        <f>SUM(F19:F20)</f>
        <v>105</v>
      </c>
      <c r="G18" s="94">
        <f>SUM(G19:G20)</f>
        <v>210</v>
      </c>
      <c r="H18" s="94">
        <f t="shared" si="0"/>
        <v>157.5</v>
      </c>
      <c r="I18" s="21">
        <v>6000</v>
      </c>
      <c r="J18" s="90">
        <v>8</v>
      </c>
      <c r="K18" s="44">
        <f>(J18*H18)/I18</f>
        <v>0.21</v>
      </c>
      <c r="L18" s="4"/>
    </row>
    <row r="19" spans="1:12" hidden="1" x14ac:dyDescent="0.25">
      <c r="A19" s="93"/>
      <c r="B19" s="45" t="s">
        <v>3</v>
      </c>
      <c r="C19" s="24" t="s">
        <v>144</v>
      </c>
      <c r="D19" s="172"/>
      <c r="E19" s="172"/>
      <c r="F19" s="94">
        <v>90</v>
      </c>
      <c r="G19" s="46">
        <v>180</v>
      </c>
      <c r="H19" s="94">
        <f t="shared" si="0"/>
        <v>135</v>
      </c>
      <c r="I19" s="21"/>
      <c r="J19" s="94"/>
      <c r="K19" s="22"/>
      <c r="L19" s="4"/>
    </row>
    <row r="20" spans="1:12" ht="30" hidden="1" x14ac:dyDescent="0.25">
      <c r="A20" s="142"/>
      <c r="B20" s="45" t="s">
        <v>3</v>
      </c>
      <c r="C20" s="24" t="s">
        <v>143</v>
      </c>
      <c r="D20" s="172"/>
      <c r="E20" s="172"/>
      <c r="F20" s="46">
        <v>15</v>
      </c>
      <c r="G20" s="94">
        <v>30</v>
      </c>
      <c r="H20" s="94">
        <f t="shared" si="0"/>
        <v>22.5</v>
      </c>
      <c r="I20" s="21"/>
      <c r="J20" s="94"/>
      <c r="K20" s="22"/>
      <c r="L20" s="4"/>
    </row>
    <row r="21" spans="1:12" ht="60.95" customHeight="1" x14ac:dyDescent="0.25">
      <c r="A21" s="147">
        <v>4</v>
      </c>
      <c r="B21" s="186" t="s">
        <v>142</v>
      </c>
      <c r="C21" s="186"/>
      <c r="D21" s="167" t="s">
        <v>6</v>
      </c>
      <c r="E21" s="168"/>
      <c r="F21" s="94">
        <f>SUM(F22:F24)</f>
        <v>75</v>
      </c>
      <c r="G21" s="94">
        <f>SUM(G22:G24)</f>
        <v>150</v>
      </c>
      <c r="H21" s="94">
        <f t="shared" si="0"/>
        <v>112.5</v>
      </c>
      <c r="I21" s="21">
        <v>6000</v>
      </c>
      <c r="J21" s="90">
        <v>1</v>
      </c>
      <c r="K21" s="44">
        <f>(J21*H21)/I21</f>
        <v>1.8749999999999999E-2</v>
      </c>
      <c r="L21" s="4"/>
    </row>
    <row r="22" spans="1:12" ht="30" hidden="1" x14ac:dyDescent="0.25">
      <c r="A22" s="93"/>
      <c r="B22" s="45" t="s">
        <v>3</v>
      </c>
      <c r="C22" s="24" t="s">
        <v>141</v>
      </c>
      <c r="D22" s="172"/>
      <c r="E22" s="172"/>
      <c r="F22" s="46">
        <v>30</v>
      </c>
      <c r="G22" s="46">
        <v>60</v>
      </c>
      <c r="H22" s="94">
        <f t="shared" si="0"/>
        <v>45</v>
      </c>
      <c r="I22" s="21"/>
      <c r="J22" s="94"/>
      <c r="K22" s="47"/>
      <c r="L22" s="4"/>
    </row>
    <row r="23" spans="1:12" ht="30" hidden="1" x14ac:dyDescent="0.25">
      <c r="A23" s="93"/>
      <c r="B23" s="45" t="s">
        <v>3</v>
      </c>
      <c r="C23" s="24" t="s">
        <v>140</v>
      </c>
      <c r="D23" s="172"/>
      <c r="E23" s="172"/>
      <c r="F23" s="46">
        <v>30</v>
      </c>
      <c r="G23" s="46">
        <v>60</v>
      </c>
      <c r="H23" s="94">
        <f t="shared" si="0"/>
        <v>45</v>
      </c>
      <c r="I23" s="21"/>
      <c r="J23" s="94"/>
      <c r="K23" s="47"/>
      <c r="L23" s="4"/>
    </row>
    <row r="24" spans="1:12" ht="32.25" hidden="1" customHeight="1" x14ac:dyDescent="0.25">
      <c r="A24" s="142"/>
      <c r="B24" s="45" t="s">
        <v>3</v>
      </c>
      <c r="C24" s="24" t="s">
        <v>139</v>
      </c>
      <c r="D24" s="172"/>
      <c r="E24" s="172"/>
      <c r="F24" s="46">
        <v>15</v>
      </c>
      <c r="G24" s="46">
        <v>30</v>
      </c>
      <c r="H24" s="94">
        <f t="shared" si="0"/>
        <v>22.5</v>
      </c>
      <c r="I24" s="21"/>
      <c r="J24" s="94"/>
      <c r="K24" s="47"/>
      <c r="L24" s="4"/>
    </row>
    <row r="25" spans="1:12" ht="78" customHeight="1" x14ac:dyDescent="0.25">
      <c r="A25" s="93">
        <v>5</v>
      </c>
      <c r="B25" s="186" t="s">
        <v>138</v>
      </c>
      <c r="C25" s="186"/>
      <c r="D25" s="167" t="s">
        <v>6</v>
      </c>
      <c r="E25" s="168"/>
      <c r="F25" s="94">
        <f>SUM(F26:F27)</f>
        <v>180</v>
      </c>
      <c r="G25" s="94">
        <f>SUM(G26:G27)</f>
        <v>360</v>
      </c>
      <c r="H25" s="94">
        <f t="shared" si="0"/>
        <v>270</v>
      </c>
      <c r="I25" s="21">
        <v>6000</v>
      </c>
      <c r="J25" s="90">
        <v>2</v>
      </c>
      <c r="K25" s="44">
        <f>(J25*H25)/I25</f>
        <v>0.09</v>
      </c>
      <c r="L25" s="4"/>
    </row>
    <row r="26" spans="1:12" ht="30" hidden="1" x14ac:dyDescent="0.25">
      <c r="A26" s="93"/>
      <c r="B26" s="45" t="s">
        <v>3</v>
      </c>
      <c r="C26" s="24" t="s">
        <v>137</v>
      </c>
      <c r="D26" s="172"/>
      <c r="E26" s="172"/>
      <c r="F26" s="46">
        <v>60</v>
      </c>
      <c r="G26" s="46">
        <v>120</v>
      </c>
      <c r="H26" s="94">
        <f t="shared" si="0"/>
        <v>90</v>
      </c>
      <c r="I26" s="21"/>
      <c r="J26" s="94"/>
      <c r="K26" s="47"/>
      <c r="L26" s="4"/>
    </row>
    <row r="27" spans="1:12" ht="45" hidden="1" x14ac:dyDescent="0.25">
      <c r="A27" s="93"/>
      <c r="B27" s="45" t="s">
        <v>3</v>
      </c>
      <c r="C27" s="24" t="s">
        <v>136</v>
      </c>
      <c r="D27" s="172"/>
      <c r="E27" s="172"/>
      <c r="F27" s="46">
        <v>120</v>
      </c>
      <c r="G27" s="46">
        <v>240</v>
      </c>
      <c r="H27" s="94">
        <f t="shared" si="0"/>
        <v>180</v>
      </c>
      <c r="I27" s="21"/>
      <c r="J27" s="94"/>
      <c r="K27" s="47"/>
      <c r="L27" s="4"/>
    </row>
    <row r="28" spans="1:12" ht="48" customHeight="1" x14ac:dyDescent="0.25">
      <c r="A28" s="93">
        <v>6</v>
      </c>
      <c r="B28" s="186" t="s">
        <v>65</v>
      </c>
      <c r="C28" s="186"/>
      <c r="D28" s="167" t="s">
        <v>6</v>
      </c>
      <c r="E28" s="168"/>
      <c r="F28" s="94">
        <f>SUM(F29:F31)</f>
        <v>135</v>
      </c>
      <c r="G28" s="94">
        <f>SUM(G29:G31)</f>
        <v>270</v>
      </c>
      <c r="H28" s="94">
        <f t="shared" si="0"/>
        <v>202.5</v>
      </c>
      <c r="I28" s="21">
        <v>6000</v>
      </c>
      <c r="J28" s="90">
        <v>2</v>
      </c>
      <c r="K28" s="44">
        <f>(J28*H28)/I28</f>
        <v>6.7500000000000004E-2</v>
      </c>
      <c r="L28" s="4"/>
    </row>
    <row r="29" spans="1:12" hidden="1" x14ac:dyDescent="0.25">
      <c r="A29" s="93"/>
      <c r="B29" s="45" t="s">
        <v>3</v>
      </c>
      <c r="C29" s="24" t="s">
        <v>10</v>
      </c>
      <c r="D29" s="172"/>
      <c r="E29" s="172"/>
      <c r="F29" s="46">
        <v>60</v>
      </c>
      <c r="G29" s="46">
        <v>120</v>
      </c>
      <c r="H29" s="94">
        <f t="shared" si="0"/>
        <v>90</v>
      </c>
      <c r="I29" s="21"/>
      <c r="J29" s="94"/>
      <c r="K29" s="47"/>
      <c r="L29" s="4"/>
    </row>
    <row r="30" spans="1:12" hidden="1" x14ac:dyDescent="0.25">
      <c r="A30" s="93"/>
      <c r="B30" s="45" t="s">
        <v>3</v>
      </c>
      <c r="C30" s="24" t="s">
        <v>9</v>
      </c>
      <c r="D30" s="172"/>
      <c r="E30" s="172"/>
      <c r="F30" s="46">
        <v>60</v>
      </c>
      <c r="G30" s="46">
        <v>120</v>
      </c>
      <c r="H30" s="94">
        <f t="shared" si="0"/>
        <v>90</v>
      </c>
      <c r="I30" s="21"/>
      <c r="J30" s="94"/>
      <c r="K30" s="47"/>
      <c r="L30" s="4"/>
    </row>
    <row r="31" spans="1:12" ht="30" hidden="1" x14ac:dyDescent="0.25">
      <c r="A31" s="93"/>
      <c r="B31" s="45" t="s">
        <v>3</v>
      </c>
      <c r="C31" s="24" t="s">
        <v>8</v>
      </c>
      <c r="D31" s="172"/>
      <c r="E31" s="172"/>
      <c r="F31" s="46">
        <v>15</v>
      </c>
      <c r="G31" s="46">
        <v>30</v>
      </c>
      <c r="H31" s="94">
        <f t="shared" si="0"/>
        <v>22.5</v>
      </c>
      <c r="I31" s="21"/>
      <c r="J31" s="94"/>
      <c r="K31" s="47"/>
      <c r="L31" s="4"/>
    </row>
    <row r="32" spans="1:12" ht="46.5" customHeight="1" x14ac:dyDescent="0.25">
      <c r="A32" s="85">
        <v>7</v>
      </c>
      <c r="B32" s="186" t="s">
        <v>135</v>
      </c>
      <c r="C32" s="186"/>
      <c r="D32" s="172" t="s">
        <v>6</v>
      </c>
      <c r="E32" s="172"/>
      <c r="F32" s="94">
        <f>SUM(F33:F35)</f>
        <v>80</v>
      </c>
      <c r="G32" s="94">
        <f>SUM(G33:G35)</f>
        <v>340</v>
      </c>
      <c r="H32" s="94">
        <f t="shared" si="0"/>
        <v>210</v>
      </c>
      <c r="I32" s="21">
        <v>6000</v>
      </c>
      <c r="J32" s="90">
        <v>1</v>
      </c>
      <c r="K32" s="44">
        <f>(J32*H32)/I32</f>
        <v>3.5000000000000003E-2</v>
      </c>
      <c r="L32" s="4"/>
    </row>
    <row r="33" spans="1:12" ht="30" hidden="1" x14ac:dyDescent="0.25">
      <c r="A33" s="93"/>
      <c r="B33" s="45" t="s">
        <v>3</v>
      </c>
      <c r="C33" s="24" t="s">
        <v>60</v>
      </c>
      <c r="D33" s="172"/>
      <c r="E33" s="172"/>
      <c r="F33" s="94">
        <v>5</v>
      </c>
      <c r="G33" s="46">
        <v>10</v>
      </c>
      <c r="H33" s="94">
        <f t="shared" si="0"/>
        <v>7.5</v>
      </c>
      <c r="I33" s="21"/>
      <c r="J33" s="94"/>
      <c r="K33" s="22"/>
      <c r="L33" s="4"/>
    </row>
    <row r="34" spans="1:12" ht="15.95" hidden="1" customHeight="1" x14ac:dyDescent="0.25">
      <c r="A34" s="111"/>
      <c r="B34" s="112" t="s">
        <v>3</v>
      </c>
      <c r="C34" s="82" t="s">
        <v>59</v>
      </c>
      <c r="D34" s="169"/>
      <c r="E34" s="169"/>
      <c r="F34" s="113">
        <v>60</v>
      </c>
      <c r="G34" s="105">
        <v>300</v>
      </c>
      <c r="H34" s="105">
        <f t="shared" si="0"/>
        <v>180</v>
      </c>
      <c r="I34" s="63"/>
      <c r="J34" s="105"/>
      <c r="K34" s="64"/>
      <c r="L34" s="116"/>
    </row>
    <row r="35" spans="1:12" ht="30" hidden="1" x14ac:dyDescent="0.25">
      <c r="A35" s="155"/>
      <c r="B35" s="156" t="s">
        <v>3</v>
      </c>
      <c r="C35" s="157" t="s">
        <v>62</v>
      </c>
      <c r="D35" s="193"/>
      <c r="E35" s="193"/>
      <c r="F35" s="158">
        <v>15</v>
      </c>
      <c r="G35" s="158">
        <v>30</v>
      </c>
      <c r="H35" s="159">
        <f t="shared" si="0"/>
        <v>22.5</v>
      </c>
      <c r="I35" s="160"/>
      <c r="J35" s="159"/>
      <c r="K35" s="161"/>
      <c r="L35" s="162"/>
    </row>
    <row r="36" spans="1:12" ht="15.95" customHeight="1" x14ac:dyDescent="0.25">
      <c r="A36" s="181" t="s">
        <v>1</v>
      </c>
      <c r="B36" s="181"/>
      <c r="C36" s="181"/>
      <c r="D36" s="181"/>
      <c r="E36" s="181"/>
      <c r="F36" s="181"/>
      <c r="G36" s="181"/>
      <c r="H36" s="181"/>
      <c r="I36" s="181"/>
      <c r="J36" s="181"/>
      <c r="K36" s="163">
        <f>SUM(K9:K35)</f>
        <v>1.56125</v>
      </c>
      <c r="L36" s="7"/>
    </row>
    <row r="37" spans="1:12" ht="15.95" customHeight="1" x14ac:dyDescent="0.25">
      <c r="A37" s="180" t="s">
        <v>0</v>
      </c>
      <c r="B37" s="180"/>
      <c r="C37" s="180"/>
      <c r="D37" s="180"/>
      <c r="E37" s="180"/>
      <c r="F37" s="180"/>
      <c r="G37" s="180"/>
      <c r="H37" s="180"/>
      <c r="I37" s="180"/>
      <c r="J37" s="180"/>
      <c r="K37" s="164">
        <f>ROUND(K36,0)</f>
        <v>2</v>
      </c>
      <c r="L37" s="152"/>
    </row>
  </sheetData>
  <mergeCells count="45">
    <mergeCell ref="D34:E34"/>
    <mergeCell ref="D35:E35"/>
    <mergeCell ref="A36:J36"/>
    <mergeCell ref="A37:J37"/>
    <mergeCell ref="D29:E29"/>
    <mergeCell ref="D30:E30"/>
    <mergeCell ref="D31:E31"/>
    <mergeCell ref="B32:C32"/>
    <mergeCell ref="D32:E32"/>
    <mergeCell ref="D33:E33"/>
    <mergeCell ref="B25:C25"/>
    <mergeCell ref="D25:E25"/>
    <mergeCell ref="D26:E26"/>
    <mergeCell ref="D27:E27"/>
    <mergeCell ref="B28:C28"/>
    <mergeCell ref="D28:E28"/>
    <mergeCell ref="D24:E24"/>
    <mergeCell ref="D15:E15"/>
    <mergeCell ref="D16:E16"/>
    <mergeCell ref="D17:E17"/>
    <mergeCell ref="B18:C18"/>
    <mergeCell ref="D18:E18"/>
    <mergeCell ref="D19:E19"/>
    <mergeCell ref="D20:E20"/>
    <mergeCell ref="B21:C21"/>
    <mergeCell ref="D21:E21"/>
    <mergeCell ref="D22:E22"/>
    <mergeCell ref="D23:E23"/>
    <mergeCell ref="D10:E10"/>
    <mergeCell ref="D11:E11"/>
    <mergeCell ref="D12:E12"/>
    <mergeCell ref="D13:E13"/>
    <mergeCell ref="B14:C14"/>
    <mergeCell ref="D14:E14"/>
    <mergeCell ref="B9:C9"/>
    <mergeCell ref="D9:E9"/>
    <mergeCell ref="E3:L5"/>
    <mergeCell ref="A7:A8"/>
    <mergeCell ref="B7:C8"/>
    <mergeCell ref="D7:E8"/>
    <mergeCell ref="F7:H7"/>
    <mergeCell ref="I7:I8"/>
    <mergeCell ref="J7:J8"/>
    <mergeCell ref="K7:K8"/>
    <mergeCell ref="L7:L8"/>
  </mergeCells>
  <printOptions horizontalCentered="1"/>
  <pageMargins left="1.5748031496062993" right="1.1811023622047245" top="1.1811023622047245" bottom="1.1811023622047245" header="1.1811023622047201" footer="0"/>
  <pageSetup paperSize="9" scale="55" firstPageNumber="484" fitToHeight="0" orientation="portrait" r:id="rId1"/>
  <headerFooter differentOddEven="1">
    <oddHeader>&amp;R&amp;P</oddHeader>
    <evenHeader>&amp;L&amp;P</evenHeader>
  </headerFooter>
  <rowBreaks count="1" manualBreakCount="1">
    <brk id="5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view="pageBreakPreview" zoomScaleNormal="75" zoomScaleSheetLayoutView="100" workbookViewId="0">
      <selection activeCell="J40" sqref="J40"/>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4"/>
      <c r="B1" s="5" t="s">
        <v>57</v>
      </c>
      <c r="C1" s="4" t="s">
        <v>56</v>
      </c>
      <c r="D1" s="4" t="s">
        <v>49</v>
      </c>
      <c r="E1" s="7" t="s">
        <v>134</v>
      </c>
      <c r="F1" s="8"/>
      <c r="G1" s="8"/>
      <c r="H1" s="8"/>
      <c r="I1" s="8"/>
      <c r="J1" s="7"/>
      <c r="K1" s="9"/>
      <c r="L1" s="4"/>
    </row>
    <row r="2" spans="1:12" x14ac:dyDescent="0.25">
      <c r="A2" s="4"/>
      <c r="B2" s="5" t="s">
        <v>54</v>
      </c>
      <c r="C2" s="4" t="s">
        <v>53</v>
      </c>
      <c r="D2" s="4" t="s">
        <v>49</v>
      </c>
      <c r="E2" s="7" t="s">
        <v>52</v>
      </c>
      <c r="F2" s="8"/>
      <c r="G2" s="8"/>
      <c r="H2" s="8"/>
      <c r="I2" s="8"/>
      <c r="J2" s="7"/>
      <c r="K2" s="9"/>
      <c r="L2" s="4"/>
    </row>
    <row r="3" spans="1:12" x14ac:dyDescent="0.25">
      <c r="A3" s="4"/>
      <c r="B3" s="5" t="s">
        <v>51</v>
      </c>
      <c r="C3" s="4" t="s">
        <v>50</v>
      </c>
      <c r="D3" s="4" t="s">
        <v>49</v>
      </c>
      <c r="E3" s="173" t="s">
        <v>133</v>
      </c>
      <c r="F3" s="173"/>
      <c r="G3" s="173"/>
      <c r="H3" s="173"/>
      <c r="I3" s="173"/>
      <c r="J3" s="173"/>
      <c r="K3" s="173"/>
      <c r="L3" s="173"/>
    </row>
    <row r="4" spans="1:12" x14ac:dyDescent="0.25">
      <c r="A4" s="90"/>
      <c r="B4" s="11"/>
      <c r="C4" s="11"/>
      <c r="D4" s="11"/>
      <c r="E4" s="173"/>
      <c r="F4" s="173"/>
      <c r="G4" s="173"/>
      <c r="H4" s="173"/>
      <c r="I4" s="173"/>
      <c r="J4" s="173"/>
      <c r="K4" s="173"/>
      <c r="L4" s="173"/>
    </row>
    <row r="5" spans="1:12" x14ac:dyDescent="0.25">
      <c r="A5" s="90"/>
      <c r="B5" s="11"/>
      <c r="C5" s="11"/>
      <c r="D5" s="11"/>
      <c r="E5" s="173"/>
      <c r="F5" s="173"/>
      <c r="G5" s="173"/>
      <c r="H5" s="173"/>
      <c r="I5" s="173"/>
      <c r="J5" s="173"/>
      <c r="K5" s="173"/>
      <c r="L5" s="173"/>
    </row>
    <row r="6" spans="1:12" x14ac:dyDescent="0.25">
      <c r="A6" s="6"/>
      <c r="B6" s="6"/>
      <c r="C6" s="6"/>
      <c r="D6" s="6"/>
      <c r="E6" s="5"/>
      <c r="F6" s="12"/>
      <c r="G6" s="12"/>
      <c r="H6" s="13"/>
      <c r="I6" s="13"/>
      <c r="J6" s="4"/>
      <c r="K6" s="4"/>
      <c r="L6" s="4"/>
    </row>
    <row r="7" spans="1:12" ht="30" customHeight="1" x14ac:dyDescent="0.25">
      <c r="A7" s="174" t="s">
        <v>47</v>
      </c>
      <c r="B7" s="174" t="s">
        <v>46</v>
      </c>
      <c r="C7" s="174"/>
      <c r="D7" s="174" t="s">
        <v>45</v>
      </c>
      <c r="E7" s="174"/>
      <c r="F7" s="176" t="s">
        <v>44</v>
      </c>
      <c r="G7" s="176"/>
      <c r="H7" s="176"/>
      <c r="I7" s="177" t="s">
        <v>43</v>
      </c>
      <c r="J7" s="177" t="s">
        <v>42</v>
      </c>
      <c r="K7" s="174" t="s">
        <v>41</v>
      </c>
      <c r="L7" s="174" t="s">
        <v>40</v>
      </c>
    </row>
    <row r="8" spans="1:12" ht="32.25" customHeight="1" x14ac:dyDescent="0.25">
      <c r="A8" s="175"/>
      <c r="B8" s="175"/>
      <c r="C8" s="175"/>
      <c r="D8" s="175"/>
      <c r="E8" s="175"/>
      <c r="F8" s="89" t="s">
        <v>39</v>
      </c>
      <c r="G8" s="89" t="s">
        <v>38</v>
      </c>
      <c r="H8" s="89" t="s">
        <v>37</v>
      </c>
      <c r="I8" s="178"/>
      <c r="J8" s="178"/>
      <c r="K8" s="175"/>
      <c r="L8" s="175"/>
    </row>
    <row r="9" spans="1:12" ht="109.5" customHeight="1" x14ac:dyDescent="0.25">
      <c r="A9" s="104">
        <v>1</v>
      </c>
      <c r="B9" s="184" t="s">
        <v>132</v>
      </c>
      <c r="C9" s="184"/>
      <c r="D9" s="168" t="s">
        <v>6</v>
      </c>
      <c r="E9" s="168"/>
      <c r="F9" s="21">
        <f>SUM(F10:F14)</f>
        <v>111</v>
      </c>
      <c r="G9" s="21">
        <f>SUM(G10:G14)</f>
        <v>222</v>
      </c>
      <c r="H9" s="21">
        <f t="shared" ref="H9:H43" si="0">AVERAGE(F9:G9)</f>
        <v>166.5</v>
      </c>
      <c r="I9" s="21">
        <v>300</v>
      </c>
      <c r="J9" s="90">
        <v>1</v>
      </c>
      <c r="K9" s="44">
        <f>(J9*H9)/I9</f>
        <v>0.55500000000000005</v>
      </c>
      <c r="L9" s="31"/>
    </row>
    <row r="10" spans="1:12" ht="60" hidden="1" x14ac:dyDescent="0.25">
      <c r="A10" s="104"/>
      <c r="B10" s="45" t="s">
        <v>3</v>
      </c>
      <c r="C10" s="48" t="s">
        <v>131</v>
      </c>
      <c r="D10" s="194"/>
      <c r="E10" s="194"/>
      <c r="F10" s="20">
        <v>15</v>
      </c>
      <c r="G10" s="20">
        <v>30</v>
      </c>
      <c r="H10" s="21">
        <f t="shared" si="0"/>
        <v>22.5</v>
      </c>
      <c r="I10" s="21"/>
      <c r="J10" s="94"/>
      <c r="K10" s="47"/>
      <c r="L10" s="49"/>
    </row>
    <row r="11" spans="1:12" ht="45" hidden="1" x14ac:dyDescent="0.25">
      <c r="A11" s="104"/>
      <c r="B11" s="45" t="s">
        <v>3</v>
      </c>
      <c r="C11" s="48" t="s">
        <v>130</v>
      </c>
      <c r="D11" s="194"/>
      <c r="E11" s="194"/>
      <c r="F11" s="20">
        <v>3</v>
      </c>
      <c r="G11" s="20">
        <v>6</v>
      </c>
      <c r="H11" s="21">
        <f t="shared" si="0"/>
        <v>4.5</v>
      </c>
      <c r="I11" s="21"/>
      <c r="J11" s="94"/>
      <c r="K11" s="47"/>
      <c r="L11" s="5"/>
    </row>
    <row r="12" spans="1:12" ht="35.1" hidden="1" customHeight="1" x14ac:dyDescent="0.25">
      <c r="A12" s="106"/>
      <c r="B12" s="112" t="s">
        <v>3</v>
      </c>
      <c r="C12" s="117" t="s">
        <v>129</v>
      </c>
      <c r="D12" s="195"/>
      <c r="E12" s="195"/>
      <c r="F12" s="61">
        <v>60</v>
      </c>
      <c r="G12" s="61">
        <v>120</v>
      </c>
      <c r="H12" s="63">
        <f t="shared" si="0"/>
        <v>90</v>
      </c>
      <c r="I12" s="63"/>
      <c r="J12" s="105"/>
      <c r="K12" s="114"/>
      <c r="L12" s="115"/>
    </row>
    <row r="13" spans="1:12" ht="30" hidden="1" x14ac:dyDescent="0.25">
      <c r="A13" s="104"/>
      <c r="B13" s="45" t="s">
        <v>3</v>
      </c>
      <c r="C13" s="48" t="s">
        <v>128</v>
      </c>
      <c r="D13" s="194"/>
      <c r="E13" s="194"/>
      <c r="F13" s="20">
        <v>30</v>
      </c>
      <c r="G13" s="20">
        <v>60</v>
      </c>
      <c r="H13" s="21">
        <f t="shared" si="0"/>
        <v>45</v>
      </c>
      <c r="I13" s="21"/>
      <c r="J13" s="94"/>
      <c r="K13" s="47"/>
      <c r="L13" s="5"/>
    </row>
    <row r="14" spans="1:12" ht="45" hidden="1" x14ac:dyDescent="0.25">
      <c r="A14" s="104"/>
      <c r="B14" s="45" t="s">
        <v>3</v>
      </c>
      <c r="C14" s="48" t="s">
        <v>127</v>
      </c>
      <c r="D14" s="194"/>
      <c r="E14" s="194"/>
      <c r="F14" s="20">
        <v>3</v>
      </c>
      <c r="G14" s="20">
        <v>6</v>
      </c>
      <c r="H14" s="21">
        <f t="shared" si="0"/>
        <v>4.5</v>
      </c>
      <c r="I14" s="21"/>
      <c r="J14" s="94"/>
      <c r="K14" s="47"/>
      <c r="L14" s="5"/>
    </row>
    <row r="15" spans="1:12" ht="90.75" customHeight="1" x14ac:dyDescent="0.25">
      <c r="A15" s="104">
        <v>2</v>
      </c>
      <c r="B15" s="184" t="s">
        <v>126</v>
      </c>
      <c r="C15" s="184"/>
      <c r="D15" s="168" t="s">
        <v>6</v>
      </c>
      <c r="E15" s="168"/>
      <c r="F15" s="21">
        <f>SUM(F16:F20)</f>
        <v>96</v>
      </c>
      <c r="G15" s="21">
        <f>SUM(G16:G20)</f>
        <v>192</v>
      </c>
      <c r="H15" s="21">
        <f t="shared" si="0"/>
        <v>144</v>
      </c>
      <c r="I15" s="21">
        <v>300</v>
      </c>
      <c r="J15" s="90">
        <v>1</v>
      </c>
      <c r="K15" s="44">
        <f>(J15*H15)/I15</f>
        <v>0.48</v>
      </c>
      <c r="L15" s="5"/>
    </row>
    <row r="16" spans="1:12" ht="30" hidden="1" x14ac:dyDescent="0.25">
      <c r="A16" s="104"/>
      <c r="B16" s="45" t="s">
        <v>3</v>
      </c>
      <c r="C16" s="48" t="s">
        <v>125</v>
      </c>
      <c r="D16" s="194"/>
      <c r="E16" s="194"/>
      <c r="F16" s="20">
        <v>3</v>
      </c>
      <c r="G16" s="20">
        <v>6</v>
      </c>
      <c r="H16" s="21">
        <f t="shared" si="0"/>
        <v>4.5</v>
      </c>
      <c r="I16" s="21"/>
      <c r="J16" s="94"/>
      <c r="K16" s="47"/>
      <c r="L16" s="5"/>
    </row>
    <row r="17" spans="1:12" ht="30" hidden="1" x14ac:dyDescent="0.25">
      <c r="A17" s="104"/>
      <c r="B17" s="45" t="s">
        <v>3</v>
      </c>
      <c r="C17" s="48" t="s">
        <v>124</v>
      </c>
      <c r="D17" s="194"/>
      <c r="E17" s="194"/>
      <c r="F17" s="20">
        <v>30</v>
      </c>
      <c r="G17" s="20">
        <v>60</v>
      </c>
      <c r="H17" s="21">
        <f t="shared" si="0"/>
        <v>45</v>
      </c>
      <c r="I17" s="21"/>
      <c r="J17" s="94"/>
      <c r="K17" s="47"/>
      <c r="L17" s="5"/>
    </row>
    <row r="18" spans="1:12" ht="30" hidden="1" x14ac:dyDescent="0.25">
      <c r="A18" s="104"/>
      <c r="B18" s="45" t="s">
        <v>3</v>
      </c>
      <c r="C18" s="48" t="s">
        <v>123</v>
      </c>
      <c r="D18" s="194"/>
      <c r="E18" s="194"/>
      <c r="F18" s="20">
        <v>30</v>
      </c>
      <c r="G18" s="20">
        <v>60</v>
      </c>
      <c r="H18" s="21">
        <f t="shared" si="0"/>
        <v>45</v>
      </c>
      <c r="I18" s="21"/>
      <c r="J18" s="94"/>
      <c r="K18" s="47"/>
      <c r="L18" s="5"/>
    </row>
    <row r="19" spans="1:12" ht="30" hidden="1" x14ac:dyDescent="0.25">
      <c r="A19" s="104"/>
      <c r="B19" s="45" t="s">
        <v>3</v>
      </c>
      <c r="C19" s="48" t="s">
        <v>122</v>
      </c>
      <c r="D19" s="194"/>
      <c r="E19" s="194"/>
      <c r="F19" s="20">
        <v>30</v>
      </c>
      <c r="G19" s="20">
        <v>60</v>
      </c>
      <c r="H19" s="21">
        <f t="shared" si="0"/>
        <v>45</v>
      </c>
      <c r="I19" s="21"/>
      <c r="J19" s="94"/>
      <c r="K19" s="47"/>
      <c r="L19" s="5"/>
    </row>
    <row r="20" spans="1:12" ht="30.95" hidden="1" customHeight="1" x14ac:dyDescent="0.25">
      <c r="A20" s="104"/>
      <c r="B20" s="45" t="s">
        <v>3</v>
      </c>
      <c r="C20" s="48" t="s">
        <v>121</v>
      </c>
      <c r="D20" s="194"/>
      <c r="E20" s="194"/>
      <c r="F20" s="20">
        <v>3</v>
      </c>
      <c r="G20" s="20">
        <v>6</v>
      </c>
      <c r="H20" s="21">
        <f t="shared" si="0"/>
        <v>4.5</v>
      </c>
      <c r="I20" s="21"/>
      <c r="J20" s="94"/>
      <c r="K20" s="47"/>
      <c r="L20" s="5"/>
    </row>
    <row r="21" spans="1:12" ht="93" customHeight="1" x14ac:dyDescent="0.25">
      <c r="A21" s="104">
        <v>3</v>
      </c>
      <c r="B21" s="196" t="s">
        <v>120</v>
      </c>
      <c r="C21" s="196"/>
      <c r="D21" s="168" t="s">
        <v>6</v>
      </c>
      <c r="E21" s="168"/>
      <c r="F21" s="21">
        <f>SUM(F22:F28)</f>
        <v>93</v>
      </c>
      <c r="G21" s="21">
        <f>SUM(G22:G28)</f>
        <v>246</v>
      </c>
      <c r="H21" s="21">
        <f t="shared" si="0"/>
        <v>169.5</v>
      </c>
      <c r="I21" s="21">
        <v>1500</v>
      </c>
      <c r="J21" s="90">
        <v>1</v>
      </c>
      <c r="K21" s="44">
        <f>(J21*H21)/I21</f>
        <v>0.113</v>
      </c>
      <c r="L21" s="5"/>
    </row>
    <row r="22" spans="1:12" ht="50.1" hidden="1" customHeight="1" x14ac:dyDescent="0.25">
      <c r="A22" s="104"/>
      <c r="B22" s="45" t="s">
        <v>3</v>
      </c>
      <c r="C22" s="48" t="s">
        <v>119</v>
      </c>
      <c r="D22" s="194"/>
      <c r="E22" s="194"/>
      <c r="F22" s="20">
        <v>15</v>
      </c>
      <c r="G22" s="20">
        <v>30</v>
      </c>
      <c r="H22" s="21">
        <f t="shared" si="0"/>
        <v>22.5</v>
      </c>
      <c r="I22" s="21"/>
      <c r="J22" s="94"/>
      <c r="K22" s="47"/>
      <c r="L22" s="5"/>
    </row>
    <row r="23" spans="1:12" ht="50.1" hidden="1" customHeight="1" x14ac:dyDescent="0.25">
      <c r="A23" s="104"/>
      <c r="B23" s="45" t="s">
        <v>3</v>
      </c>
      <c r="C23" s="48" t="s">
        <v>118</v>
      </c>
      <c r="D23" s="194"/>
      <c r="E23" s="194"/>
      <c r="F23" s="20">
        <v>5</v>
      </c>
      <c r="G23" s="20">
        <v>10</v>
      </c>
      <c r="H23" s="21">
        <f t="shared" si="0"/>
        <v>7.5</v>
      </c>
      <c r="I23" s="21"/>
      <c r="J23" s="94"/>
      <c r="K23" s="47"/>
      <c r="L23" s="5"/>
    </row>
    <row r="24" spans="1:12" ht="30" hidden="1" x14ac:dyDescent="0.25">
      <c r="A24" s="104"/>
      <c r="B24" s="45" t="s">
        <v>3</v>
      </c>
      <c r="C24" s="92" t="s">
        <v>117</v>
      </c>
      <c r="D24" s="194"/>
      <c r="E24" s="194"/>
      <c r="F24" s="20">
        <v>30</v>
      </c>
      <c r="G24" s="20">
        <v>120</v>
      </c>
      <c r="H24" s="21">
        <f t="shared" si="0"/>
        <v>75</v>
      </c>
      <c r="I24" s="21"/>
      <c r="J24" s="94"/>
      <c r="K24" s="47"/>
      <c r="L24" s="5"/>
    </row>
    <row r="25" spans="1:12" ht="50.1" hidden="1" customHeight="1" x14ac:dyDescent="0.25">
      <c r="A25" s="104"/>
      <c r="B25" s="45" t="s">
        <v>3</v>
      </c>
      <c r="C25" s="92" t="s">
        <v>116</v>
      </c>
      <c r="D25" s="194"/>
      <c r="E25" s="194"/>
      <c r="F25" s="20">
        <v>30</v>
      </c>
      <c r="G25" s="20">
        <v>60</v>
      </c>
      <c r="H25" s="21">
        <f t="shared" si="0"/>
        <v>45</v>
      </c>
      <c r="I25" s="21"/>
      <c r="J25" s="94"/>
      <c r="K25" s="47"/>
      <c r="L25" s="5"/>
    </row>
    <row r="26" spans="1:12" ht="30" hidden="1" x14ac:dyDescent="0.25">
      <c r="A26" s="104"/>
      <c r="B26" s="45" t="s">
        <v>3</v>
      </c>
      <c r="C26" s="92" t="s">
        <v>115</v>
      </c>
      <c r="D26" s="194"/>
      <c r="E26" s="194"/>
      <c r="F26" s="20">
        <v>5</v>
      </c>
      <c r="G26" s="20">
        <v>10</v>
      </c>
      <c r="H26" s="21">
        <f t="shared" si="0"/>
        <v>7.5</v>
      </c>
      <c r="I26" s="21"/>
      <c r="J26" s="94"/>
      <c r="K26" s="47"/>
      <c r="L26" s="5"/>
    </row>
    <row r="27" spans="1:12" ht="45" hidden="1" x14ac:dyDescent="0.25">
      <c r="A27" s="106"/>
      <c r="B27" s="112" t="s">
        <v>3</v>
      </c>
      <c r="C27" s="98" t="s">
        <v>114</v>
      </c>
      <c r="D27" s="195"/>
      <c r="E27" s="195"/>
      <c r="F27" s="61">
        <v>5</v>
      </c>
      <c r="G27" s="61">
        <v>10</v>
      </c>
      <c r="H27" s="63">
        <f t="shared" si="0"/>
        <v>7.5</v>
      </c>
      <c r="I27" s="63"/>
      <c r="J27" s="105"/>
      <c r="K27" s="114"/>
      <c r="L27" s="115"/>
    </row>
    <row r="28" spans="1:12" ht="30" hidden="1" x14ac:dyDescent="0.25">
      <c r="A28" s="104"/>
      <c r="B28" s="45" t="s">
        <v>3</v>
      </c>
      <c r="C28" s="92" t="s">
        <v>113</v>
      </c>
      <c r="D28" s="194"/>
      <c r="E28" s="194"/>
      <c r="F28" s="20">
        <v>3</v>
      </c>
      <c r="G28" s="20">
        <v>6</v>
      </c>
      <c r="H28" s="21">
        <f t="shared" si="0"/>
        <v>4.5</v>
      </c>
      <c r="I28" s="21"/>
      <c r="J28" s="94"/>
      <c r="K28" s="47"/>
      <c r="L28" s="5"/>
    </row>
    <row r="29" spans="1:12" ht="76.5" customHeight="1" x14ac:dyDescent="0.25">
      <c r="A29" s="168">
        <v>4</v>
      </c>
      <c r="B29" s="196" t="s">
        <v>112</v>
      </c>
      <c r="C29" s="196"/>
      <c r="D29" s="168" t="s">
        <v>6</v>
      </c>
      <c r="E29" s="168"/>
      <c r="F29" s="21">
        <f>SUM(F30:F31)</f>
        <v>10</v>
      </c>
      <c r="G29" s="21">
        <f>SUM(G30:G31)</f>
        <v>20</v>
      </c>
      <c r="H29" s="21">
        <f t="shared" si="0"/>
        <v>15</v>
      </c>
      <c r="I29" s="21">
        <v>600</v>
      </c>
      <c r="J29" s="90">
        <v>1</v>
      </c>
      <c r="K29" s="44">
        <f>(J29*H29)/I29</f>
        <v>2.5000000000000001E-2</v>
      </c>
      <c r="L29" s="5"/>
    </row>
    <row r="30" spans="1:12" ht="50.1" hidden="1" customHeight="1" x14ac:dyDescent="0.25">
      <c r="A30" s="168"/>
      <c r="B30" s="45" t="s">
        <v>3</v>
      </c>
      <c r="C30" s="48" t="s">
        <v>111</v>
      </c>
      <c r="D30" s="194"/>
      <c r="E30" s="194"/>
      <c r="F30" s="20">
        <v>5</v>
      </c>
      <c r="G30" s="20">
        <v>10</v>
      </c>
      <c r="H30" s="21">
        <f t="shared" si="0"/>
        <v>7.5</v>
      </c>
      <c r="I30" s="21"/>
      <c r="J30" s="94"/>
      <c r="K30" s="47"/>
      <c r="L30" s="5"/>
    </row>
    <row r="31" spans="1:12" ht="50.1" hidden="1" customHeight="1" x14ac:dyDescent="0.25">
      <c r="A31" s="168"/>
      <c r="B31" s="45" t="s">
        <v>3</v>
      </c>
      <c r="C31" s="48" t="s">
        <v>110</v>
      </c>
      <c r="D31" s="194"/>
      <c r="E31" s="194"/>
      <c r="F31" s="20">
        <v>5</v>
      </c>
      <c r="G31" s="20">
        <v>10</v>
      </c>
      <c r="H31" s="21">
        <f t="shared" si="0"/>
        <v>7.5</v>
      </c>
      <c r="I31" s="21"/>
      <c r="J31" s="94"/>
      <c r="K31" s="47"/>
      <c r="L31" s="5"/>
    </row>
    <row r="32" spans="1:12" ht="78.75" customHeight="1" x14ac:dyDescent="0.25">
      <c r="A32" s="104">
        <v>5</v>
      </c>
      <c r="B32" s="196" t="s">
        <v>109</v>
      </c>
      <c r="C32" s="196"/>
      <c r="D32" s="168" t="s">
        <v>6</v>
      </c>
      <c r="E32" s="168"/>
      <c r="F32" s="21">
        <f>SUM(F33:F35)</f>
        <v>23</v>
      </c>
      <c r="G32" s="21">
        <f>SUM(G33:G35)</f>
        <v>46</v>
      </c>
      <c r="H32" s="21">
        <f t="shared" si="0"/>
        <v>34.5</v>
      </c>
      <c r="I32" s="21">
        <v>300</v>
      </c>
      <c r="J32" s="90">
        <v>1</v>
      </c>
      <c r="K32" s="44">
        <f>(J32*H32)/I32</f>
        <v>0.115</v>
      </c>
      <c r="L32" s="5"/>
    </row>
    <row r="33" spans="1:12" ht="50.1" hidden="1" customHeight="1" x14ac:dyDescent="0.25">
      <c r="A33" s="106"/>
      <c r="B33" s="112" t="s">
        <v>3</v>
      </c>
      <c r="C33" s="118" t="s">
        <v>108</v>
      </c>
      <c r="D33" s="195"/>
      <c r="E33" s="195"/>
      <c r="F33" s="61">
        <v>15</v>
      </c>
      <c r="G33" s="61">
        <v>30</v>
      </c>
      <c r="H33" s="63">
        <f t="shared" si="0"/>
        <v>22.5</v>
      </c>
      <c r="I33" s="63"/>
      <c r="J33" s="105"/>
      <c r="K33" s="114"/>
      <c r="L33" s="115"/>
    </row>
    <row r="34" spans="1:12" ht="45" hidden="1" x14ac:dyDescent="0.25">
      <c r="A34" s="104"/>
      <c r="B34" s="45" t="s">
        <v>3</v>
      </c>
      <c r="C34" s="91" t="s">
        <v>107</v>
      </c>
      <c r="D34" s="194"/>
      <c r="E34" s="194"/>
      <c r="F34" s="20">
        <v>5</v>
      </c>
      <c r="G34" s="20">
        <v>10</v>
      </c>
      <c r="H34" s="21">
        <f t="shared" si="0"/>
        <v>7.5</v>
      </c>
      <c r="I34" s="21"/>
      <c r="J34" s="94"/>
      <c r="K34" s="47"/>
      <c r="L34" s="5"/>
    </row>
    <row r="35" spans="1:12" ht="45" hidden="1" x14ac:dyDescent="0.25">
      <c r="A35" s="104"/>
      <c r="B35" s="45" t="s">
        <v>3</v>
      </c>
      <c r="C35" s="48" t="s">
        <v>106</v>
      </c>
      <c r="D35" s="194"/>
      <c r="E35" s="194"/>
      <c r="F35" s="20">
        <v>3</v>
      </c>
      <c r="G35" s="20">
        <v>6</v>
      </c>
      <c r="H35" s="21">
        <f t="shared" si="0"/>
        <v>4.5</v>
      </c>
      <c r="I35" s="21"/>
      <c r="J35" s="94"/>
      <c r="K35" s="47"/>
      <c r="L35" s="5"/>
    </row>
    <row r="36" spans="1:12" ht="47.25" customHeight="1" x14ac:dyDescent="0.25">
      <c r="A36" s="168">
        <v>6</v>
      </c>
      <c r="B36" s="186" t="s">
        <v>105</v>
      </c>
      <c r="C36" s="186"/>
      <c r="D36" s="172" t="s">
        <v>6</v>
      </c>
      <c r="E36" s="172"/>
      <c r="F36" s="21">
        <f>SUM(F37:F39)</f>
        <v>105</v>
      </c>
      <c r="G36" s="21">
        <f>SUM(G37:G39)</f>
        <v>210</v>
      </c>
      <c r="H36" s="21">
        <f t="shared" si="0"/>
        <v>157.5</v>
      </c>
      <c r="I36" s="21">
        <v>6000</v>
      </c>
      <c r="J36" s="90">
        <v>1</v>
      </c>
      <c r="K36" s="44">
        <f>(J36*H36)/I36</f>
        <v>2.6249999999999999E-2</v>
      </c>
      <c r="L36" s="4"/>
    </row>
    <row r="37" spans="1:12" hidden="1" x14ac:dyDescent="0.25">
      <c r="A37" s="168"/>
      <c r="B37" s="45" t="s">
        <v>3</v>
      </c>
      <c r="C37" s="50" t="s">
        <v>64</v>
      </c>
      <c r="D37" s="197"/>
      <c r="E37" s="197"/>
      <c r="F37" s="21">
        <v>60</v>
      </c>
      <c r="G37" s="20">
        <v>120</v>
      </c>
      <c r="H37" s="21">
        <f t="shared" si="0"/>
        <v>90</v>
      </c>
      <c r="I37" s="21"/>
      <c r="J37" s="94"/>
      <c r="K37" s="22"/>
      <c r="L37" s="4"/>
    </row>
    <row r="38" spans="1:12" hidden="1" x14ac:dyDescent="0.25">
      <c r="A38" s="168"/>
      <c r="B38" s="45" t="s">
        <v>3</v>
      </c>
      <c r="C38" s="50" t="s">
        <v>63</v>
      </c>
      <c r="D38" s="197"/>
      <c r="E38" s="197"/>
      <c r="F38" s="20">
        <v>30</v>
      </c>
      <c r="G38" s="21">
        <v>60</v>
      </c>
      <c r="H38" s="21">
        <f t="shared" si="0"/>
        <v>45</v>
      </c>
      <c r="I38" s="21"/>
      <c r="J38" s="94"/>
      <c r="K38" s="22"/>
      <c r="L38" s="4"/>
    </row>
    <row r="39" spans="1:12" hidden="1" x14ac:dyDescent="0.25">
      <c r="A39" s="168"/>
      <c r="B39" s="45" t="s">
        <v>3</v>
      </c>
      <c r="C39" s="51" t="s">
        <v>62</v>
      </c>
      <c r="D39" s="197"/>
      <c r="E39" s="197"/>
      <c r="F39" s="20">
        <v>15</v>
      </c>
      <c r="G39" s="20">
        <v>30</v>
      </c>
      <c r="H39" s="21">
        <f t="shared" si="0"/>
        <v>22.5</v>
      </c>
      <c r="I39" s="21"/>
      <c r="J39" s="94"/>
      <c r="K39" s="22"/>
      <c r="L39" s="4"/>
    </row>
    <row r="40" spans="1:12" ht="47.25" customHeight="1" x14ac:dyDescent="0.25">
      <c r="A40" s="198">
        <v>7</v>
      </c>
      <c r="B40" s="186" t="s">
        <v>104</v>
      </c>
      <c r="C40" s="186"/>
      <c r="D40" s="167" t="s">
        <v>6</v>
      </c>
      <c r="E40" s="168"/>
      <c r="F40" s="21">
        <f>SUM(F41:F43)</f>
        <v>170</v>
      </c>
      <c r="G40" s="21">
        <f>SUM(G41:G43)</f>
        <v>340</v>
      </c>
      <c r="H40" s="21">
        <f t="shared" si="0"/>
        <v>255</v>
      </c>
      <c r="I40" s="21">
        <v>72000</v>
      </c>
      <c r="J40" s="90">
        <v>6</v>
      </c>
      <c r="K40" s="44">
        <f>(J40*H40)/I40</f>
        <v>2.1250000000000002E-2</v>
      </c>
      <c r="L40" s="31" t="s">
        <v>103</v>
      </c>
    </row>
    <row r="41" spans="1:12" ht="30" hidden="1" x14ac:dyDescent="0.25">
      <c r="A41" s="198"/>
      <c r="B41" s="45" t="s">
        <v>3</v>
      </c>
      <c r="C41" s="50" t="s">
        <v>60</v>
      </c>
      <c r="D41" s="197"/>
      <c r="E41" s="197"/>
      <c r="F41" s="20">
        <v>5</v>
      </c>
      <c r="G41" s="20">
        <v>10</v>
      </c>
      <c r="H41" s="21">
        <f t="shared" si="0"/>
        <v>7.5</v>
      </c>
      <c r="I41" s="21"/>
      <c r="J41" s="94"/>
      <c r="K41" s="47"/>
      <c r="L41" s="4"/>
    </row>
    <row r="42" spans="1:12" hidden="1" x14ac:dyDescent="0.25">
      <c r="A42" s="198"/>
      <c r="B42" s="45" t="s">
        <v>3</v>
      </c>
      <c r="C42" s="50" t="s">
        <v>59</v>
      </c>
      <c r="D42" s="197"/>
      <c r="E42" s="197"/>
      <c r="F42" s="20">
        <v>150</v>
      </c>
      <c r="G42" s="20">
        <v>300</v>
      </c>
      <c r="H42" s="21">
        <f t="shared" si="0"/>
        <v>225</v>
      </c>
      <c r="I42" s="21"/>
      <c r="J42" s="94"/>
      <c r="K42" s="47"/>
      <c r="L42" s="4"/>
    </row>
    <row r="43" spans="1:12" ht="30" hidden="1" x14ac:dyDescent="0.25">
      <c r="A43" s="198"/>
      <c r="B43" s="45" t="s">
        <v>3</v>
      </c>
      <c r="C43" s="50" t="s">
        <v>58</v>
      </c>
      <c r="D43" s="197"/>
      <c r="E43" s="197"/>
      <c r="F43" s="21">
        <v>15</v>
      </c>
      <c r="G43" s="21">
        <v>30</v>
      </c>
      <c r="H43" s="21">
        <f t="shared" si="0"/>
        <v>22.5</v>
      </c>
      <c r="I43" s="21"/>
      <c r="J43" s="94"/>
      <c r="K43" s="47"/>
      <c r="L43" s="4"/>
    </row>
    <row r="44" spans="1:12" ht="15.95" customHeight="1" x14ac:dyDescent="0.25">
      <c r="A44" s="181" t="s">
        <v>1</v>
      </c>
      <c r="B44" s="181"/>
      <c r="C44" s="181"/>
      <c r="D44" s="181"/>
      <c r="E44" s="181"/>
      <c r="F44" s="181"/>
      <c r="G44" s="181"/>
      <c r="H44" s="181"/>
      <c r="I44" s="181"/>
      <c r="J44" s="181"/>
      <c r="K44" s="163">
        <f>SUM(K9:K43)</f>
        <v>1.3355000000000001</v>
      </c>
      <c r="L44" s="7"/>
    </row>
    <row r="45" spans="1:12" ht="15.95" customHeight="1" x14ac:dyDescent="0.25">
      <c r="A45" s="180" t="s">
        <v>0</v>
      </c>
      <c r="B45" s="180"/>
      <c r="C45" s="180"/>
      <c r="D45" s="180"/>
      <c r="E45" s="180"/>
      <c r="F45" s="180"/>
      <c r="G45" s="180"/>
      <c r="H45" s="180"/>
      <c r="I45" s="180"/>
      <c r="J45" s="180"/>
      <c r="K45" s="164">
        <f>SUM(K9:K43)</f>
        <v>1.3355000000000001</v>
      </c>
      <c r="L45" s="152"/>
    </row>
  </sheetData>
  <mergeCells count="56">
    <mergeCell ref="A44:J44"/>
    <mergeCell ref="A45:J45"/>
    <mergeCell ref="A40:A43"/>
    <mergeCell ref="B40:C40"/>
    <mergeCell ref="D40:E40"/>
    <mergeCell ref="D41:E41"/>
    <mergeCell ref="D42:E42"/>
    <mergeCell ref="D43:E43"/>
    <mergeCell ref="D35:E35"/>
    <mergeCell ref="A36:A39"/>
    <mergeCell ref="B36:C36"/>
    <mergeCell ref="D36:E36"/>
    <mergeCell ref="D37:E37"/>
    <mergeCell ref="D38:E38"/>
    <mergeCell ref="D39:E39"/>
    <mergeCell ref="A29:A31"/>
    <mergeCell ref="B29:C29"/>
    <mergeCell ref="D29:E29"/>
    <mergeCell ref="D30:E30"/>
    <mergeCell ref="D31:E31"/>
    <mergeCell ref="D33:E33"/>
    <mergeCell ref="D34:E34"/>
    <mergeCell ref="B21:C21"/>
    <mergeCell ref="D21:E21"/>
    <mergeCell ref="D22:E22"/>
    <mergeCell ref="D23:E23"/>
    <mergeCell ref="D24:E24"/>
    <mergeCell ref="D25:E25"/>
    <mergeCell ref="D26:E26"/>
    <mergeCell ref="D27:E27"/>
    <mergeCell ref="D28:E28"/>
    <mergeCell ref="B15:C15"/>
    <mergeCell ref="D15:E15"/>
    <mergeCell ref="D16:E16"/>
    <mergeCell ref="B32:C32"/>
    <mergeCell ref="D32:E32"/>
    <mergeCell ref="D17:E17"/>
    <mergeCell ref="D18:E18"/>
    <mergeCell ref="D19:E19"/>
    <mergeCell ref="D20:E20"/>
    <mergeCell ref="D14:E14"/>
    <mergeCell ref="B9:C9"/>
    <mergeCell ref="D9:E9"/>
    <mergeCell ref="D10:E10"/>
    <mergeCell ref="D11:E11"/>
    <mergeCell ref="D12:E12"/>
    <mergeCell ref="D13:E13"/>
    <mergeCell ref="E3:L5"/>
    <mergeCell ref="A7:A8"/>
    <mergeCell ref="B7:C8"/>
    <mergeCell ref="D7:E8"/>
    <mergeCell ref="F7:H7"/>
    <mergeCell ref="I7:I8"/>
    <mergeCell ref="J7:J8"/>
    <mergeCell ref="K7:K8"/>
    <mergeCell ref="L7:L8"/>
  </mergeCells>
  <printOptions horizontalCentered="1"/>
  <pageMargins left="1.5748031496062993" right="1.1811023622047245" top="1.1811023622047245" bottom="1.1811023622047245" header="1.1811023622047201" footer="0"/>
  <pageSetup paperSize="9" scale="55" firstPageNumber="488" fitToHeight="0" orientation="portrait" useFirstPageNumber="1" r:id="rId1"/>
  <headerFooter differentOddEven="1">
    <oddHeader>&amp;R&amp;P</oddHeader>
    <evenHeader>&amp;L&amp;P</evenHeader>
  </headerFooter>
  <rowBreaks count="1" manualBreakCount="1">
    <brk id="4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view="pageBreakPreview" zoomScaleNormal="75" zoomScaleSheetLayoutView="100" workbookViewId="0">
      <selection activeCell="D21" sqref="D21:E21"/>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4"/>
      <c r="B1" s="5" t="s">
        <v>57</v>
      </c>
      <c r="C1" s="4" t="s">
        <v>56</v>
      </c>
      <c r="D1" s="4" t="s">
        <v>49</v>
      </c>
      <c r="E1" s="7" t="s">
        <v>102</v>
      </c>
      <c r="F1" s="52"/>
      <c r="G1" s="52"/>
      <c r="H1" s="52"/>
      <c r="I1" s="52"/>
      <c r="J1" s="52"/>
      <c r="K1" s="90"/>
      <c r="L1" s="4"/>
    </row>
    <row r="2" spans="1:12" x14ac:dyDescent="0.25">
      <c r="A2" s="4"/>
      <c r="B2" s="5" t="s">
        <v>54</v>
      </c>
      <c r="C2" s="4" t="s">
        <v>53</v>
      </c>
      <c r="D2" s="4" t="s">
        <v>49</v>
      </c>
      <c r="E2" s="7" t="s">
        <v>52</v>
      </c>
      <c r="F2" s="52"/>
      <c r="G2" s="52"/>
      <c r="H2" s="52"/>
      <c r="I2" s="52"/>
      <c r="J2" s="52"/>
      <c r="K2" s="90"/>
      <c r="L2" s="4"/>
    </row>
    <row r="3" spans="1:12" x14ac:dyDescent="0.25">
      <c r="A3" s="4"/>
      <c r="B3" s="5" t="s">
        <v>51</v>
      </c>
      <c r="C3" s="4" t="s">
        <v>50</v>
      </c>
      <c r="D3" s="4" t="s">
        <v>49</v>
      </c>
      <c r="E3" s="173" t="s">
        <v>101</v>
      </c>
      <c r="F3" s="173"/>
      <c r="G3" s="173"/>
      <c r="H3" s="173"/>
      <c r="I3" s="173"/>
      <c r="J3" s="173"/>
      <c r="K3" s="173"/>
      <c r="L3" s="173"/>
    </row>
    <row r="4" spans="1:12" x14ac:dyDescent="0.25">
      <c r="A4" s="90"/>
      <c r="B4" s="11"/>
      <c r="C4" s="11"/>
      <c r="D4" s="11"/>
      <c r="E4" s="173"/>
      <c r="F4" s="173"/>
      <c r="G4" s="173"/>
      <c r="H4" s="173"/>
      <c r="I4" s="173"/>
      <c r="J4" s="173"/>
      <c r="K4" s="173"/>
      <c r="L4" s="173"/>
    </row>
    <row r="5" spans="1:12" x14ac:dyDescent="0.25">
      <c r="A5" s="90"/>
      <c r="B5" s="11"/>
      <c r="C5" s="11"/>
      <c r="D5" s="11"/>
      <c r="E5" s="173"/>
      <c r="F5" s="173"/>
      <c r="G5" s="173"/>
      <c r="H5" s="173"/>
      <c r="I5" s="173"/>
      <c r="J5" s="173"/>
      <c r="K5" s="173"/>
      <c r="L5" s="173"/>
    </row>
    <row r="6" spans="1:12" x14ac:dyDescent="0.25">
      <c r="A6" s="6"/>
      <c r="B6" s="6"/>
      <c r="C6" s="6"/>
      <c r="D6" s="6"/>
      <c r="E6" s="5"/>
      <c r="F6" s="6"/>
      <c r="G6" s="6"/>
      <c r="H6" s="6"/>
      <c r="I6" s="6"/>
      <c r="J6" s="6"/>
      <c r="K6" s="6"/>
      <c r="L6" s="4"/>
    </row>
    <row r="7" spans="1:12" ht="30" customHeight="1" x14ac:dyDescent="0.25">
      <c r="A7" s="174" t="s">
        <v>47</v>
      </c>
      <c r="B7" s="174" t="s">
        <v>46</v>
      </c>
      <c r="C7" s="174"/>
      <c r="D7" s="174" t="s">
        <v>45</v>
      </c>
      <c r="E7" s="174"/>
      <c r="F7" s="176" t="s">
        <v>44</v>
      </c>
      <c r="G7" s="176"/>
      <c r="H7" s="176"/>
      <c r="I7" s="177" t="s">
        <v>43</v>
      </c>
      <c r="J7" s="177" t="s">
        <v>42</v>
      </c>
      <c r="K7" s="174" t="s">
        <v>41</v>
      </c>
      <c r="L7" s="174" t="s">
        <v>40</v>
      </c>
    </row>
    <row r="8" spans="1:12" ht="32.25" customHeight="1" x14ac:dyDescent="0.25">
      <c r="A8" s="175"/>
      <c r="B8" s="175"/>
      <c r="C8" s="175"/>
      <c r="D8" s="175"/>
      <c r="E8" s="175"/>
      <c r="F8" s="89" t="s">
        <v>39</v>
      </c>
      <c r="G8" s="89" t="s">
        <v>38</v>
      </c>
      <c r="H8" s="89" t="s">
        <v>37</v>
      </c>
      <c r="I8" s="178"/>
      <c r="J8" s="178"/>
      <c r="K8" s="175"/>
      <c r="L8" s="175"/>
    </row>
    <row r="9" spans="1:12" ht="61.5" customHeight="1" x14ac:dyDescent="0.25">
      <c r="A9" s="104">
        <v>1</v>
      </c>
      <c r="B9" s="184" t="s">
        <v>100</v>
      </c>
      <c r="C9" s="184"/>
      <c r="D9" s="168" t="s">
        <v>6</v>
      </c>
      <c r="E9" s="168"/>
      <c r="F9" s="94">
        <f>SUM(F10:F14)</f>
        <v>335</v>
      </c>
      <c r="G9" s="94">
        <f>SUM(G10:G14)</f>
        <v>670</v>
      </c>
      <c r="H9" s="94">
        <f t="shared" ref="H9:H32" si="0">AVERAGE(F9:G9)</f>
        <v>502.5</v>
      </c>
      <c r="I9" s="94">
        <v>300</v>
      </c>
      <c r="J9" s="90">
        <v>1</v>
      </c>
      <c r="K9" s="44">
        <f>(J9*H9)/I9</f>
        <v>1.675</v>
      </c>
      <c r="L9" s="5"/>
    </row>
    <row r="10" spans="1:12" ht="30" hidden="1" x14ac:dyDescent="0.25">
      <c r="A10" s="104"/>
      <c r="B10" s="45" t="s">
        <v>3</v>
      </c>
      <c r="C10" s="50" t="s">
        <v>99</v>
      </c>
      <c r="D10" s="191"/>
      <c r="E10" s="191"/>
      <c r="F10" s="46">
        <v>10</v>
      </c>
      <c r="G10" s="46">
        <v>20</v>
      </c>
      <c r="H10" s="94">
        <f t="shared" si="0"/>
        <v>15</v>
      </c>
      <c r="I10" s="94"/>
      <c r="J10" s="94"/>
      <c r="K10" s="47"/>
      <c r="L10" s="5"/>
    </row>
    <row r="11" spans="1:12" ht="30" hidden="1" x14ac:dyDescent="0.25">
      <c r="A11" s="104"/>
      <c r="B11" s="45" t="s">
        <v>3</v>
      </c>
      <c r="C11" s="50" t="s">
        <v>98</v>
      </c>
      <c r="D11" s="191"/>
      <c r="E11" s="191"/>
      <c r="F11" s="46">
        <v>10</v>
      </c>
      <c r="G11" s="46">
        <v>20</v>
      </c>
      <c r="H11" s="94">
        <f t="shared" si="0"/>
        <v>15</v>
      </c>
      <c r="I11" s="94"/>
      <c r="J11" s="94"/>
      <c r="K11" s="47"/>
      <c r="L11" s="5"/>
    </row>
    <row r="12" spans="1:12" ht="32.25" hidden="1" customHeight="1" x14ac:dyDescent="0.25">
      <c r="A12" s="104"/>
      <c r="B12" s="45" t="s">
        <v>3</v>
      </c>
      <c r="C12" s="50" t="s">
        <v>97</v>
      </c>
      <c r="D12" s="191"/>
      <c r="E12" s="191"/>
      <c r="F12" s="46">
        <v>10</v>
      </c>
      <c r="G12" s="46">
        <v>20</v>
      </c>
      <c r="H12" s="94">
        <f t="shared" si="0"/>
        <v>15</v>
      </c>
      <c r="I12" s="94"/>
      <c r="J12" s="94"/>
      <c r="K12" s="47"/>
      <c r="L12" s="5"/>
    </row>
    <row r="13" spans="1:12" ht="30.75" hidden="1" customHeight="1" x14ac:dyDescent="0.25">
      <c r="A13" s="104"/>
      <c r="B13" s="45" t="s">
        <v>3</v>
      </c>
      <c r="C13" s="50" t="s">
        <v>96</v>
      </c>
      <c r="D13" s="191"/>
      <c r="E13" s="191"/>
      <c r="F13" s="46">
        <v>300</v>
      </c>
      <c r="G13" s="46">
        <v>600</v>
      </c>
      <c r="H13" s="94">
        <f t="shared" si="0"/>
        <v>450</v>
      </c>
      <c r="I13" s="94"/>
      <c r="J13" s="94"/>
      <c r="K13" s="47"/>
      <c r="L13" s="3" t="s">
        <v>95</v>
      </c>
    </row>
    <row r="14" spans="1:12" ht="30.95" hidden="1" customHeight="1" x14ac:dyDescent="0.25">
      <c r="A14" s="104"/>
      <c r="B14" s="45" t="s">
        <v>3</v>
      </c>
      <c r="C14" s="50" t="s">
        <v>94</v>
      </c>
      <c r="D14" s="191"/>
      <c r="E14" s="191"/>
      <c r="F14" s="46">
        <v>5</v>
      </c>
      <c r="G14" s="46">
        <v>10</v>
      </c>
      <c r="H14" s="94">
        <f t="shared" si="0"/>
        <v>7.5</v>
      </c>
      <c r="I14" s="94"/>
      <c r="J14" s="94"/>
      <c r="K14" s="47"/>
      <c r="L14" s="5"/>
    </row>
    <row r="15" spans="1:12" ht="60.75" customHeight="1" x14ac:dyDescent="0.25">
      <c r="A15" s="104">
        <v>2</v>
      </c>
      <c r="B15" s="184" t="s">
        <v>93</v>
      </c>
      <c r="C15" s="184"/>
      <c r="D15" s="168" t="s">
        <v>6</v>
      </c>
      <c r="E15" s="168"/>
      <c r="F15" s="94">
        <f>SUM(F16:F20)</f>
        <v>21</v>
      </c>
      <c r="G15" s="94">
        <f>SUM(G16:G20)</f>
        <v>42</v>
      </c>
      <c r="H15" s="94">
        <f t="shared" si="0"/>
        <v>31.5</v>
      </c>
      <c r="I15" s="94">
        <v>300</v>
      </c>
      <c r="J15" s="90">
        <v>1</v>
      </c>
      <c r="K15" s="44">
        <f>(J15*H15)/I15</f>
        <v>0.105</v>
      </c>
      <c r="L15" s="5"/>
    </row>
    <row r="16" spans="1:12" ht="45" hidden="1" x14ac:dyDescent="0.25">
      <c r="A16" s="104"/>
      <c r="B16" s="45" t="s">
        <v>3</v>
      </c>
      <c r="C16" s="23" t="s">
        <v>92</v>
      </c>
      <c r="D16" s="191"/>
      <c r="E16" s="191"/>
      <c r="F16" s="46">
        <v>5</v>
      </c>
      <c r="G16" s="46">
        <v>10</v>
      </c>
      <c r="H16" s="94">
        <f t="shared" si="0"/>
        <v>7.5</v>
      </c>
      <c r="I16" s="94"/>
      <c r="J16" s="94"/>
      <c r="K16" s="47"/>
      <c r="L16" s="5"/>
    </row>
    <row r="17" spans="1:12" ht="30" hidden="1" x14ac:dyDescent="0.25">
      <c r="A17" s="104"/>
      <c r="B17" s="45" t="s">
        <v>3</v>
      </c>
      <c r="C17" s="23" t="s">
        <v>91</v>
      </c>
      <c r="D17" s="191"/>
      <c r="E17" s="191"/>
      <c r="F17" s="46">
        <v>5</v>
      </c>
      <c r="G17" s="46">
        <v>10</v>
      </c>
      <c r="H17" s="94">
        <f t="shared" si="0"/>
        <v>7.5</v>
      </c>
      <c r="I17" s="94"/>
      <c r="J17" s="94"/>
      <c r="K17" s="47"/>
      <c r="L17" s="5"/>
    </row>
    <row r="18" spans="1:12" ht="75" hidden="1" x14ac:dyDescent="0.25">
      <c r="A18" s="104"/>
      <c r="B18" s="45" t="s">
        <v>3</v>
      </c>
      <c r="C18" s="23" t="s">
        <v>90</v>
      </c>
      <c r="D18" s="191"/>
      <c r="E18" s="191"/>
      <c r="F18" s="46">
        <v>3</v>
      </c>
      <c r="G18" s="46">
        <v>6</v>
      </c>
      <c r="H18" s="94">
        <f t="shared" si="0"/>
        <v>4.5</v>
      </c>
      <c r="I18" s="94"/>
      <c r="J18" s="94"/>
      <c r="K18" s="47"/>
      <c r="L18" s="5"/>
    </row>
    <row r="19" spans="1:12" ht="45" hidden="1" x14ac:dyDescent="0.25">
      <c r="A19" s="104"/>
      <c r="B19" s="45" t="s">
        <v>3</v>
      </c>
      <c r="C19" s="23" t="s">
        <v>89</v>
      </c>
      <c r="D19" s="191"/>
      <c r="E19" s="191"/>
      <c r="F19" s="46">
        <v>5</v>
      </c>
      <c r="G19" s="46">
        <v>10</v>
      </c>
      <c r="H19" s="94">
        <f t="shared" si="0"/>
        <v>7.5</v>
      </c>
      <c r="I19" s="94"/>
      <c r="J19" s="94"/>
      <c r="K19" s="47"/>
      <c r="L19" s="5"/>
    </row>
    <row r="20" spans="1:12" ht="45" hidden="1" x14ac:dyDescent="0.25">
      <c r="A20" s="104"/>
      <c r="B20" s="45" t="s">
        <v>3</v>
      </c>
      <c r="C20" s="23" t="s">
        <v>88</v>
      </c>
      <c r="D20" s="191"/>
      <c r="E20" s="191"/>
      <c r="F20" s="46">
        <v>3</v>
      </c>
      <c r="G20" s="46">
        <v>6</v>
      </c>
      <c r="H20" s="94">
        <f t="shared" si="0"/>
        <v>4.5</v>
      </c>
      <c r="I20" s="94"/>
      <c r="J20" s="94"/>
      <c r="K20" s="47"/>
      <c r="L20" s="5"/>
    </row>
    <row r="21" spans="1:12" ht="91.5" customHeight="1" x14ac:dyDescent="0.25">
      <c r="A21" s="104">
        <v>3</v>
      </c>
      <c r="B21" s="196" t="s">
        <v>87</v>
      </c>
      <c r="C21" s="196"/>
      <c r="D21" s="168" t="s">
        <v>6</v>
      </c>
      <c r="E21" s="168"/>
      <c r="F21" s="94">
        <f>F22+F23+F24</f>
        <v>33</v>
      </c>
      <c r="G21" s="94">
        <f>G22+G23+G24</f>
        <v>66</v>
      </c>
      <c r="H21" s="94">
        <f t="shared" si="0"/>
        <v>49.5</v>
      </c>
      <c r="I21" s="94">
        <v>300</v>
      </c>
      <c r="J21" s="90">
        <v>1</v>
      </c>
      <c r="K21" s="44">
        <f>(J21*H21)/I21</f>
        <v>0.16500000000000001</v>
      </c>
      <c r="L21" s="5"/>
    </row>
    <row r="22" spans="1:12" ht="45" hidden="1" x14ac:dyDescent="0.25">
      <c r="A22" s="104"/>
      <c r="B22" s="45" t="s">
        <v>3</v>
      </c>
      <c r="C22" s="50" t="s">
        <v>86</v>
      </c>
      <c r="D22" s="191"/>
      <c r="E22" s="191"/>
      <c r="F22" s="46">
        <v>15</v>
      </c>
      <c r="G22" s="46">
        <v>30</v>
      </c>
      <c r="H22" s="94">
        <f t="shared" si="0"/>
        <v>22.5</v>
      </c>
      <c r="I22" s="94"/>
      <c r="J22" s="94"/>
      <c r="K22" s="47"/>
      <c r="L22" s="5"/>
    </row>
    <row r="23" spans="1:12" ht="30" hidden="1" x14ac:dyDescent="0.25">
      <c r="A23" s="104"/>
      <c r="B23" s="45" t="s">
        <v>3</v>
      </c>
      <c r="C23" s="50" t="s">
        <v>85</v>
      </c>
      <c r="D23" s="191"/>
      <c r="E23" s="191"/>
      <c r="F23" s="46">
        <v>15</v>
      </c>
      <c r="G23" s="46">
        <v>30</v>
      </c>
      <c r="H23" s="94">
        <f t="shared" si="0"/>
        <v>22.5</v>
      </c>
      <c r="I23" s="94"/>
      <c r="J23" s="94"/>
      <c r="K23" s="47"/>
      <c r="L23" s="5"/>
    </row>
    <row r="24" spans="1:12" ht="60" hidden="1" x14ac:dyDescent="0.25">
      <c r="A24" s="104"/>
      <c r="B24" s="45" t="s">
        <v>3</v>
      </c>
      <c r="C24" s="50" t="s">
        <v>84</v>
      </c>
      <c r="D24" s="191"/>
      <c r="E24" s="191"/>
      <c r="F24" s="46">
        <v>3</v>
      </c>
      <c r="G24" s="46">
        <v>6</v>
      </c>
      <c r="H24" s="94">
        <f t="shared" si="0"/>
        <v>4.5</v>
      </c>
      <c r="I24" s="94"/>
      <c r="J24" s="94"/>
      <c r="K24" s="47"/>
      <c r="L24" s="5"/>
    </row>
    <row r="25" spans="1:12" ht="47.25" customHeight="1" x14ac:dyDescent="0.25">
      <c r="A25" s="104">
        <v>4</v>
      </c>
      <c r="B25" s="186" t="s">
        <v>65</v>
      </c>
      <c r="C25" s="186"/>
      <c r="D25" s="172" t="s">
        <v>6</v>
      </c>
      <c r="E25" s="172"/>
      <c r="F25" s="94">
        <f>F26+F27+F28</f>
        <v>75</v>
      </c>
      <c r="G25" s="94">
        <f>G26+G27+G28</f>
        <v>150</v>
      </c>
      <c r="H25" s="94">
        <f t="shared" si="0"/>
        <v>112.5</v>
      </c>
      <c r="I25" s="94">
        <v>6000</v>
      </c>
      <c r="J25" s="94">
        <v>1</v>
      </c>
      <c r="K25" s="44">
        <f>(J25*H25)/I25</f>
        <v>1.8749999999999999E-2</v>
      </c>
      <c r="L25" s="4"/>
    </row>
    <row r="26" spans="1:12" hidden="1" x14ac:dyDescent="0.25">
      <c r="A26" s="104"/>
      <c r="B26" s="45" t="s">
        <v>3</v>
      </c>
      <c r="C26" s="50" t="s">
        <v>64</v>
      </c>
      <c r="D26" s="172"/>
      <c r="E26" s="172"/>
      <c r="F26" s="94">
        <v>30</v>
      </c>
      <c r="G26" s="46">
        <v>60</v>
      </c>
      <c r="H26" s="94">
        <f t="shared" si="0"/>
        <v>45</v>
      </c>
      <c r="I26" s="94"/>
      <c r="J26" s="94"/>
      <c r="K26" s="22"/>
      <c r="L26" s="4"/>
    </row>
    <row r="27" spans="1:12" hidden="1" x14ac:dyDescent="0.25">
      <c r="A27" s="104"/>
      <c r="B27" s="45" t="s">
        <v>3</v>
      </c>
      <c r="C27" s="50" t="s">
        <v>63</v>
      </c>
      <c r="D27" s="172"/>
      <c r="E27" s="172"/>
      <c r="F27" s="46">
        <v>30</v>
      </c>
      <c r="G27" s="94">
        <v>60</v>
      </c>
      <c r="H27" s="94">
        <f t="shared" si="0"/>
        <v>45</v>
      </c>
      <c r="I27" s="94"/>
      <c r="J27" s="94"/>
      <c r="K27" s="22"/>
      <c r="L27" s="4"/>
    </row>
    <row r="28" spans="1:12" ht="30" hidden="1" x14ac:dyDescent="0.25">
      <c r="A28" s="104"/>
      <c r="B28" s="45" t="s">
        <v>3</v>
      </c>
      <c r="C28" s="50" t="s">
        <v>62</v>
      </c>
      <c r="D28" s="172"/>
      <c r="E28" s="172"/>
      <c r="F28" s="46">
        <v>15</v>
      </c>
      <c r="G28" s="46">
        <v>30</v>
      </c>
      <c r="H28" s="94">
        <f t="shared" si="0"/>
        <v>22.5</v>
      </c>
      <c r="I28" s="94"/>
      <c r="J28" s="94"/>
      <c r="K28" s="22"/>
      <c r="L28" s="4"/>
    </row>
    <row r="29" spans="1:12" ht="46.5" customHeight="1" x14ac:dyDescent="0.25">
      <c r="A29" s="120">
        <v>5</v>
      </c>
      <c r="B29" s="186" t="s">
        <v>61</v>
      </c>
      <c r="C29" s="186"/>
      <c r="D29" s="167" t="s">
        <v>6</v>
      </c>
      <c r="E29" s="168"/>
      <c r="F29" s="25">
        <f>F30+F31+F32</f>
        <v>80</v>
      </c>
      <c r="G29" s="25">
        <f>G30+G31+G32</f>
        <v>340</v>
      </c>
      <c r="H29" s="94">
        <f t="shared" si="0"/>
        <v>210</v>
      </c>
      <c r="I29" s="25">
        <v>6000</v>
      </c>
      <c r="J29" s="25">
        <v>1</v>
      </c>
      <c r="K29" s="44">
        <f>(J29*H29)/I29</f>
        <v>3.5000000000000003E-2</v>
      </c>
      <c r="L29" s="4"/>
    </row>
    <row r="30" spans="1:12" ht="30" hidden="1" x14ac:dyDescent="0.25">
      <c r="A30" s="120"/>
      <c r="B30" s="45" t="s">
        <v>3</v>
      </c>
      <c r="C30" s="50" t="s">
        <v>60</v>
      </c>
      <c r="D30" s="172"/>
      <c r="E30" s="172"/>
      <c r="F30" s="46">
        <v>5</v>
      </c>
      <c r="G30" s="46">
        <v>10</v>
      </c>
      <c r="H30" s="94">
        <f t="shared" si="0"/>
        <v>7.5</v>
      </c>
      <c r="I30" s="94"/>
      <c r="J30" s="94"/>
      <c r="K30" s="47"/>
      <c r="L30" s="4"/>
    </row>
    <row r="31" spans="1:12" hidden="1" x14ac:dyDescent="0.25">
      <c r="A31" s="120"/>
      <c r="B31" s="45" t="s">
        <v>3</v>
      </c>
      <c r="C31" s="50" t="s">
        <v>59</v>
      </c>
      <c r="D31" s="172"/>
      <c r="E31" s="172"/>
      <c r="F31" s="46">
        <v>60</v>
      </c>
      <c r="G31" s="46">
        <v>300</v>
      </c>
      <c r="H31" s="94">
        <f t="shared" si="0"/>
        <v>180</v>
      </c>
      <c r="I31" s="94"/>
      <c r="J31" s="94"/>
      <c r="K31" s="47"/>
      <c r="L31" s="4"/>
    </row>
    <row r="32" spans="1:12" ht="30" hidden="1" x14ac:dyDescent="0.25">
      <c r="A32" s="120"/>
      <c r="B32" s="45" t="s">
        <v>3</v>
      </c>
      <c r="C32" s="50" t="s">
        <v>58</v>
      </c>
      <c r="D32" s="172"/>
      <c r="E32" s="172"/>
      <c r="F32" s="94">
        <v>15</v>
      </c>
      <c r="G32" s="94">
        <v>30</v>
      </c>
      <c r="H32" s="94">
        <f t="shared" si="0"/>
        <v>22.5</v>
      </c>
      <c r="I32" s="94"/>
      <c r="J32" s="94"/>
      <c r="K32" s="47"/>
      <c r="L32" s="4"/>
    </row>
    <row r="33" spans="1:12" x14ac:dyDescent="0.25">
      <c r="A33" s="181" t="s">
        <v>1</v>
      </c>
      <c r="B33" s="181"/>
      <c r="C33" s="181"/>
      <c r="D33" s="181"/>
      <c r="E33" s="181"/>
      <c r="F33" s="181"/>
      <c r="G33" s="181"/>
      <c r="H33" s="181"/>
      <c r="I33" s="181"/>
      <c r="J33" s="181"/>
      <c r="K33" s="163">
        <f>SUM(K9:K32)</f>
        <v>1.99875</v>
      </c>
      <c r="L33" s="7"/>
    </row>
    <row r="34" spans="1:12" ht="15.95" customHeight="1" x14ac:dyDescent="0.25">
      <c r="A34" s="180" t="s">
        <v>0</v>
      </c>
      <c r="B34" s="180"/>
      <c r="C34" s="180"/>
      <c r="D34" s="180"/>
      <c r="E34" s="180"/>
      <c r="F34" s="180"/>
      <c r="G34" s="180"/>
      <c r="H34" s="180"/>
      <c r="I34" s="180"/>
      <c r="J34" s="180"/>
      <c r="K34" s="164">
        <f>SUM(K9:K32)</f>
        <v>1.99875</v>
      </c>
      <c r="L34" s="152"/>
    </row>
  </sheetData>
  <mergeCells count="40">
    <mergeCell ref="A33:J33"/>
    <mergeCell ref="A34:J34"/>
    <mergeCell ref="B29:C29"/>
    <mergeCell ref="D29:E29"/>
    <mergeCell ref="D30:E30"/>
    <mergeCell ref="D31:E31"/>
    <mergeCell ref="D32:E32"/>
    <mergeCell ref="B25:C25"/>
    <mergeCell ref="D25:E25"/>
    <mergeCell ref="D26:E26"/>
    <mergeCell ref="D27:E27"/>
    <mergeCell ref="D28:E28"/>
    <mergeCell ref="D22:E22"/>
    <mergeCell ref="D23:E23"/>
    <mergeCell ref="D24:E24"/>
    <mergeCell ref="D17:E17"/>
    <mergeCell ref="D18:E18"/>
    <mergeCell ref="D19:E19"/>
    <mergeCell ref="D20:E20"/>
    <mergeCell ref="B15:C15"/>
    <mergeCell ref="D15:E15"/>
    <mergeCell ref="D16:E16"/>
    <mergeCell ref="B21:C21"/>
    <mergeCell ref="D21:E21"/>
    <mergeCell ref="D14:E14"/>
    <mergeCell ref="B9:C9"/>
    <mergeCell ref="D9:E9"/>
    <mergeCell ref="D10:E10"/>
    <mergeCell ref="D11:E11"/>
    <mergeCell ref="D12:E12"/>
    <mergeCell ref="D13:E13"/>
    <mergeCell ref="E3:L5"/>
    <mergeCell ref="A7:A8"/>
    <mergeCell ref="B7:C8"/>
    <mergeCell ref="D7:E8"/>
    <mergeCell ref="F7:H7"/>
    <mergeCell ref="I7:I8"/>
    <mergeCell ref="J7:J8"/>
    <mergeCell ref="K7:K8"/>
    <mergeCell ref="L7:L8"/>
  </mergeCells>
  <printOptions horizontalCentered="1"/>
  <pageMargins left="1.5748031496062993" right="1.1811023622047245" top="1.1811023622047245" bottom="1.1811023622047245" header="1.1811023622047201" footer="0"/>
  <pageSetup paperSize="9" scale="55" firstPageNumber="493" fitToHeight="0" orientation="portrait" r:id="rId1"/>
  <headerFooter differentOddEven="1">
    <oddHeader>&amp;L&amp;P</oddHeader>
    <evenHeader>&amp;R&amp;P</evenHeader>
  </headerFooter>
  <rowBreaks count="1" manualBreakCount="1">
    <brk id="4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view="pageBreakPreview" topLeftCell="A2" zoomScaleNormal="75" zoomScaleSheetLayoutView="100" workbookViewId="0">
      <selection activeCell="G17" sqref="G17"/>
    </sheetView>
  </sheetViews>
  <sheetFormatPr defaultRowHeight="15" x14ac:dyDescent="0.25"/>
  <cols>
    <col min="1" max="1" width="4.42578125" style="1" customWidth="1"/>
    <col min="2" max="2" width="3" style="1" customWidth="1"/>
    <col min="3" max="3" width="29.85546875" style="1" customWidth="1"/>
    <col min="4" max="4" width="2.7109375" style="1" customWidth="1"/>
    <col min="5" max="5" width="7" style="1" customWidth="1"/>
    <col min="6" max="7" width="9.140625" style="1"/>
    <col min="8" max="8" width="7.85546875" style="1" customWidth="1"/>
    <col min="9" max="9" width="10.28515625" style="1" customWidth="1"/>
    <col min="10" max="10" width="9.140625" style="1"/>
    <col min="11" max="11" width="15.28515625" style="1" customWidth="1"/>
    <col min="12" max="12" width="18" style="1" customWidth="1"/>
    <col min="13" max="16384" width="9.140625" style="1"/>
  </cols>
  <sheetData>
    <row r="1" spans="1:12" x14ac:dyDescent="0.25">
      <c r="A1" s="4"/>
      <c r="B1" s="5" t="s">
        <v>57</v>
      </c>
      <c r="C1" s="4" t="s">
        <v>56</v>
      </c>
      <c r="D1" s="4" t="s">
        <v>49</v>
      </c>
      <c r="E1" s="7" t="s">
        <v>83</v>
      </c>
      <c r="F1" s="8"/>
      <c r="G1" s="8"/>
      <c r="H1" s="8"/>
      <c r="I1" s="8"/>
      <c r="J1" s="8"/>
      <c r="K1" s="53"/>
      <c r="L1" s="4"/>
    </row>
    <row r="2" spans="1:12" x14ac:dyDescent="0.25">
      <c r="A2" s="4"/>
      <c r="B2" s="5" t="s">
        <v>54</v>
      </c>
      <c r="C2" s="4" t="s">
        <v>53</v>
      </c>
      <c r="D2" s="4" t="s">
        <v>49</v>
      </c>
      <c r="E2" s="7" t="s">
        <v>52</v>
      </c>
      <c r="F2" s="8"/>
      <c r="G2" s="8"/>
      <c r="H2" s="8"/>
      <c r="I2" s="8"/>
      <c r="J2" s="8"/>
      <c r="K2" s="53"/>
      <c r="L2" s="4"/>
    </row>
    <row r="3" spans="1:12" x14ac:dyDescent="0.25">
      <c r="A3" s="4"/>
      <c r="B3" s="5" t="s">
        <v>51</v>
      </c>
      <c r="C3" s="4" t="s">
        <v>50</v>
      </c>
      <c r="D3" s="4" t="s">
        <v>49</v>
      </c>
      <c r="E3" s="173" t="s">
        <v>82</v>
      </c>
      <c r="F3" s="173"/>
      <c r="G3" s="173"/>
      <c r="H3" s="173"/>
      <c r="I3" s="173"/>
      <c r="J3" s="173"/>
      <c r="K3" s="173"/>
      <c r="L3" s="173"/>
    </row>
    <row r="4" spans="1:12" x14ac:dyDescent="0.25">
      <c r="A4" s="90"/>
      <c r="B4" s="11"/>
      <c r="C4" s="11"/>
      <c r="D4" s="11"/>
      <c r="E4" s="173"/>
      <c r="F4" s="173"/>
      <c r="G4" s="173"/>
      <c r="H4" s="173"/>
      <c r="I4" s="173"/>
      <c r="J4" s="173"/>
      <c r="K4" s="173"/>
      <c r="L4" s="173"/>
    </row>
    <row r="5" spans="1:12" x14ac:dyDescent="0.25">
      <c r="A5" s="6"/>
      <c r="B5" s="6"/>
      <c r="C5" s="6"/>
      <c r="D5" s="6"/>
      <c r="E5" s="5"/>
      <c r="F5" s="12"/>
      <c r="G5" s="12"/>
      <c r="H5" s="13"/>
      <c r="I5" s="13"/>
      <c r="J5" s="13"/>
      <c r="K5" s="53"/>
      <c r="L5" s="4"/>
    </row>
    <row r="6" spans="1:12" ht="30" customHeight="1" x14ac:dyDescent="0.25">
      <c r="A6" s="174" t="s">
        <v>47</v>
      </c>
      <c r="B6" s="174" t="s">
        <v>46</v>
      </c>
      <c r="C6" s="174"/>
      <c r="D6" s="174" t="s">
        <v>45</v>
      </c>
      <c r="E6" s="174"/>
      <c r="F6" s="176" t="s">
        <v>44</v>
      </c>
      <c r="G6" s="176"/>
      <c r="H6" s="176"/>
      <c r="I6" s="177" t="s">
        <v>43</v>
      </c>
      <c r="J6" s="177" t="s">
        <v>42</v>
      </c>
      <c r="K6" s="174" t="s">
        <v>41</v>
      </c>
      <c r="L6" s="174" t="s">
        <v>40</v>
      </c>
    </row>
    <row r="7" spans="1:12" ht="32.25" customHeight="1" x14ac:dyDescent="0.25">
      <c r="A7" s="175"/>
      <c r="B7" s="175"/>
      <c r="C7" s="175"/>
      <c r="D7" s="175"/>
      <c r="E7" s="175"/>
      <c r="F7" s="89" t="s">
        <v>39</v>
      </c>
      <c r="G7" s="89" t="s">
        <v>38</v>
      </c>
      <c r="H7" s="89" t="s">
        <v>37</v>
      </c>
      <c r="I7" s="178"/>
      <c r="J7" s="178"/>
      <c r="K7" s="175"/>
      <c r="L7" s="175"/>
    </row>
    <row r="8" spans="1:12" ht="75.75" customHeight="1" x14ac:dyDescent="0.25">
      <c r="A8" s="85">
        <v>1</v>
      </c>
      <c r="B8" s="184" t="s">
        <v>81</v>
      </c>
      <c r="C8" s="184"/>
      <c r="D8" s="168" t="s">
        <v>68</v>
      </c>
      <c r="E8" s="168"/>
      <c r="F8" s="21">
        <f>SUM(F9:F11)</f>
        <v>40</v>
      </c>
      <c r="G8" s="21">
        <f>SUM(G9:G11)</f>
        <v>80</v>
      </c>
      <c r="H8" s="21">
        <f t="shared" ref="H8:H30" si="0">AVERAGE(F8:G8)</f>
        <v>60</v>
      </c>
      <c r="I8" s="21">
        <v>300</v>
      </c>
      <c r="J8" s="39">
        <v>1</v>
      </c>
      <c r="K8" s="40">
        <f>(J8*H8)/I8</f>
        <v>0.2</v>
      </c>
      <c r="L8" s="5"/>
    </row>
    <row r="9" spans="1:12" ht="35.1" hidden="1" customHeight="1" x14ac:dyDescent="0.25">
      <c r="A9" s="93"/>
      <c r="B9" s="45" t="s">
        <v>3</v>
      </c>
      <c r="C9" s="50" t="s">
        <v>80</v>
      </c>
      <c r="D9" s="191"/>
      <c r="E9" s="191"/>
      <c r="F9" s="20">
        <v>10</v>
      </c>
      <c r="G9" s="20">
        <v>20</v>
      </c>
      <c r="H9" s="21">
        <f t="shared" si="0"/>
        <v>15</v>
      </c>
      <c r="I9" s="21"/>
      <c r="J9" s="21"/>
      <c r="K9" s="40"/>
      <c r="L9" s="5"/>
    </row>
    <row r="10" spans="1:12" ht="35.1" hidden="1" customHeight="1" x14ac:dyDescent="0.25">
      <c r="A10" s="93"/>
      <c r="B10" s="45" t="s">
        <v>3</v>
      </c>
      <c r="C10" s="50" t="s">
        <v>79</v>
      </c>
      <c r="D10" s="191"/>
      <c r="E10" s="191"/>
      <c r="F10" s="20">
        <v>15</v>
      </c>
      <c r="G10" s="20">
        <v>30</v>
      </c>
      <c r="H10" s="21">
        <f t="shared" si="0"/>
        <v>22.5</v>
      </c>
      <c r="I10" s="21"/>
      <c r="J10" s="21"/>
      <c r="K10" s="40"/>
      <c r="L10" s="5"/>
    </row>
    <row r="11" spans="1:12" ht="35.1" hidden="1" customHeight="1" x14ac:dyDescent="0.25">
      <c r="A11" s="93"/>
      <c r="B11" s="45" t="s">
        <v>3</v>
      </c>
      <c r="C11" s="50" t="s">
        <v>78</v>
      </c>
      <c r="D11" s="191"/>
      <c r="E11" s="191"/>
      <c r="F11" s="20">
        <v>15</v>
      </c>
      <c r="G11" s="20">
        <v>30</v>
      </c>
      <c r="H11" s="21">
        <f t="shared" si="0"/>
        <v>22.5</v>
      </c>
      <c r="I11" s="21"/>
      <c r="J11" s="21"/>
      <c r="K11" s="40"/>
      <c r="L11" s="5"/>
    </row>
    <row r="12" spans="1:12" ht="47.25" customHeight="1" x14ac:dyDescent="0.25">
      <c r="A12" s="85">
        <v>2</v>
      </c>
      <c r="B12" s="184" t="s">
        <v>77</v>
      </c>
      <c r="C12" s="184"/>
      <c r="D12" s="168" t="s">
        <v>6</v>
      </c>
      <c r="E12" s="168"/>
      <c r="F12" s="21">
        <f>SUM(F13:F16)</f>
        <v>53</v>
      </c>
      <c r="G12" s="21">
        <f>SUM(G13:G16)</f>
        <v>106</v>
      </c>
      <c r="H12" s="21">
        <f t="shared" si="0"/>
        <v>79.5</v>
      </c>
      <c r="I12" s="21">
        <v>300</v>
      </c>
      <c r="J12" s="39">
        <v>1</v>
      </c>
      <c r="K12" s="40">
        <f>(J12*H12)/I12</f>
        <v>0.26500000000000001</v>
      </c>
      <c r="L12" s="5"/>
    </row>
    <row r="13" spans="1:12" ht="30" hidden="1" x14ac:dyDescent="0.25">
      <c r="A13" s="111"/>
      <c r="B13" s="112" t="s">
        <v>3</v>
      </c>
      <c r="C13" s="119" t="s">
        <v>76</v>
      </c>
      <c r="D13" s="192"/>
      <c r="E13" s="192"/>
      <c r="F13" s="61">
        <v>10</v>
      </c>
      <c r="G13" s="61">
        <v>20</v>
      </c>
      <c r="H13" s="63">
        <f t="shared" si="0"/>
        <v>15</v>
      </c>
      <c r="I13" s="63"/>
      <c r="J13" s="63"/>
      <c r="K13" s="121"/>
      <c r="L13" s="115"/>
    </row>
    <row r="14" spans="1:12" hidden="1" x14ac:dyDescent="0.25">
      <c r="A14" s="93"/>
      <c r="B14" s="45" t="s">
        <v>3</v>
      </c>
      <c r="C14" s="50" t="s">
        <v>75</v>
      </c>
      <c r="D14" s="191"/>
      <c r="E14" s="191"/>
      <c r="F14" s="20">
        <v>10</v>
      </c>
      <c r="G14" s="20">
        <v>20</v>
      </c>
      <c r="H14" s="21">
        <f t="shared" si="0"/>
        <v>15</v>
      </c>
      <c r="I14" s="21"/>
      <c r="J14" s="21"/>
      <c r="K14" s="40"/>
      <c r="L14" s="5"/>
    </row>
    <row r="15" spans="1:12" hidden="1" x14ac:dyDescent="0.25">
      <c r="A15" s="93"/>
      <c r="B15" s="45" t="s">
        <v>3</v>
      </c>
      <c r="C15" s="50" t="s">
        <v>74</v>
      </c>
      <c r="D15" s="191"/>
      <c r="E15" s="191"/>
      <c r="F15" s="20">
        <v>30</v>
      </c>
      <c r="G15" s="20">
        <v>60</v>
      </c>
      <c r="H15" s="21">
        <f t="shared" si="0"/>
        <v>45</v>
      </c>
      <c r="I15" s="21"/>
      <c r="J15" s="21"/>
      <c r="K15" s="40"/>
      <c r="L15" s="5"/>
    </row>
    <row r="16" spans="1:12" ht="30" hidden="1" x14ac:dyDescent="0.25">
      <c r="A16" s="93"/>
      <c r="B16" s="45" t="s">
        <v>3</v>
      </c>
      <c r="C16" s="50" t="s">
        <v>73</v>
      </c>
      <c r="D16" s="191"/>
      <c r="E16" s="191"/>
      <c r="F16" s="20">
        <v>3</v>
      </c>
      <c r="G16" s="20">
        <v>6</v>
      </c>
      <c r="H16" s="21">
        <f t="shared" si="0"/>
        <v>4.5</v>
      </c>
      <c r="I16" s="21"/>
      <c r="J16" s="21"/>
      <c r="K16" s="40"/>
      <c r="L16" s="5"/>
    </row>
    <row r="17" spans="1:12" ht="63" customHeight="1" x14ac:dyDescent="0.25">
      <c r="A17" s="85">
        <v>3</v>
      </c>
      <c r="B17" s="196" t="s">
        <v>72</v>
      </c>
      <c r="C17" s="196"/>
      <c r="D17" s="168" t="s">
        <v>68</v>
      </c>
      <c r="E17" s="168"/>
      <c r="F17" s="21">
        <f>SUM(F18:F19)</f>
        <v>125</v>
      </c>
      <c r="G17" s="21">
        <f>SUM(G18:G19)</f>
        <v>250</v>
      </c>
      <c r="H17" s="21">
        <f t="shared" si="0"/>
        <v>187.5</v>
      </c>
      <c r="I17" s="21">
        <v>300</v>
      </c>
      <c r="J17" s="39">
        <v>1</v>
      </c>
      <c r="K17" s="40">
        <f>(J17*H17)/I17</f>
        <v>0.625</v>
      </c>
      <c r="L17" s="5"/>
    </row>
    <row r="18" spans="1:12" ht="35.1" hidden="1" customHeight="1" x14ac:dyDescent="0.25">
      <c r="A18" s="93"/>
      <c r="B18" s="45" t="s">
        <v>3</v>
      </c>
      <c r="C18" s="54" t="s">
        <v>71</v>
      </c>
      <c r="D18" s="191"/>
      <c r="E18" s="191"/>
      <c r="F18" s="20">
        <v>5</v>
      </c>
      <c r="G18" s="20">
        <v>10</v>
      </c>
      <c r="H18" s="21">
        <f t="shared" si="0"/>
        <v>7.5</v>
      </c>
      <c r="I18" s="21"/>
      <c r="J18" s="21"/>
      <c r="K18" s="40"/>
      <c r="L18" s="5"/>
    </row>
    <row r="19" spans="1:12" ht="35.1" hidden="1" customHeight="1" x14ac:dyDescent="0.25">
      <c r="A19" s="142"/>
      <c r="B19" s="45" t="s">
        <v>3</v>
      </c>
      <c r="C19" s="54" t="s">
        <v>70</v>
      </c>
      <c r="D19" s="191"/>
      <c r="E19" s="191"/>
      <c r="F19" s="20">
        <v>120</v>
      </c>
      <c r="G19" s="20">
        <v>240</v>
      </c>
      <c r="H19" s="21">
        <f t="shared" si="0"/>
        <v>180</v>
      </c>
      <c r="I19" s="21"/>
      <c r="J19" s="21"/>
      <c r="K19" s="40"/>
      <c r="L19" s="5"/>
    </row>
    <row r="20" spans="1:12" ht="33.75" customHeight="1" x14ac:dyDescent="0.25">
      <c r="A20" s="85">
        <v>4</v>
      </c>
      <c r="B20" s="186" t="s">
        <v>69</v>
      </c>
      <c r="C20" s="186"/>
      <c r="D20" s="172" t="s">
        <v>68</v>
      </c>
      <c r="E20" s="172"/>
      <c r="F20" s="21">
        <f>SUM(F21:F22)</f>
        <v>20</v>
      </c>
      <c r="G20" s="21">
        <f>SUM(G21:G22)</f>
        <v>40</v>
      </c>
      <c r="H20" s="21">
        <f t="shared" si="0"/>
        <v>30</v>
      </c>
      <c r="I20" s="21">
        <v>300</v>
      </c>
      <c r="J20" s="39">
        <v>1</v>
      </c>
      <c r="K20" s="40">
        <f>(J20*H20)/I20</f>
        <v>0.1</v>
      </c>
      <c r="L20" s="4"/>
    </row>
    <row r="21" spans="1:12" ht="30" hidden="1" x14ac:dyDescent="0.25">
      <c r="A21" s="93"/>
      <c r="B21" s="45" t="s">
        <v>3</v>
      </c>
      <c r="C21" s="50" t="s">
        <v>67</v>
      </c>
      <c r="D21" s="172"/>
      <c r="E21" s="172"/>
      <c r="F21" s="21">
        <v>5</v>
      </c>
      <c r="G21" s="20">
        <v>10</v>
      </c>
      <c r="H21" s="21">
        <f t="shared" si="0"/>
        <v>7.5</v>
      </c>
      <c r="I21" s="21"/>
      <c r="J21" s="21"/>
      <c r="K21" s="33"/>
      <c r="L21" s="4"/>
    </row>
    <row r="22" spans="1:12" ht="45" hidden="1" x14ac:dyDescent="0.25">
      <c r="A22" s="93"/>
      <c r="B22" s="45" t="s">
        <v>3</v>
      </c>
      <c r="C22" s="50" t="s">
        <v>66</v>
      </c>
      <c r="D22" s="172"/>
      <c r="E22" s="172"/>
      <c r="F22" s="20">
        <v>15</v>
      </c>
      <c r="G22" s="21">
        <v>30</v>
      </c>
      <c r="H22" s="21">
        <f t="shared" si="0"/>
        <v>22.5</v>
      </c>
      <c r="I22" s="21"/>
      <c r="J22" s="21"/>
      <c r="K22" s="33"/>
      <c r="L22" s="4"/>
    </row>
    <row r="23" spans="1:12" ht="46.5" customHeight="1" x14ac:dyDescent="0.25">
      <c r="A23" s="144">
        <v>5</v>
      </c>
      <c r="B23" s="186" t="s">
        <v>65</v>
      </c>
      <c r="C23" s="186"/>
      <c r="D23" s="172" t="s">
        <v>6</v>
      </c>
      <c r="E23" s="172"/>
      <c r="F23" s="21">
        <f>SUM(F24:F26)</f>
        <v>75</v>
      </c>
      <c r="G23" s="21">
        <f>SUM(G24:G26)</f>
        <v>150</v>
      </c>
      <c r="H23" s="21">
        <f t="shared" si="0"/>
        <v>112.5</v>
      </c>
      <c r="I23" s="21">
        <v>6000</v>
      </c>
      <c r="J23" s="39">
        <v>1</v>
      </c>
      <c r="K23" s="40">
        <f>(J23*H23)/I23</f>
        <v>1.8749999999999999E-2</v>
      </c>
      <c r="L23" s="4"/>
    </row>
    <row r="24" spans="1:12" hidden="1" x14ac:dyDescent="0.25">
      <c r="A24" s="111"/>
      <c r="B24" s="112" t="s">
        <v>3</v>
      </c>
      <c r="C24" s="119" t="s">
        <v>64</v>
      </c>
      <c r="D24" s="169"/>
      <c r="E24" s="169"/>
      <c r="F24" s="63">
        <v>30</v>
      </c>
      <c r="G24" s="61">
        <v>60</v>
      </c>
      <c r="H24" s="63">
        <f t="shared" si="0"/>
        <v>45</v>
      </c>
      <c r="I24" s="63"/>
      <c r="J24" s="63"/>
      <c r="K24" s="103"/>
      <c r="L24" s="116"/>
    </row>
    <row r="25" spans="1:12" hidden="1" x14ac:dyDescent="0.25">
      <c r="A25" s="93"/>
      <c r="B25" s="45" t="s">
        <v>3</v>
      </c>
      <c r="C25" s="50" t="s">
        <v>63</v>
      </c>
      <c r="D25" s="172"/>
      <c r="E25" s="172"/>
      <c r="F25" s="20">
        <v>30</v>
      </c>
      <c r="G25" s="21">
        <v>60</v>
      </c>
      <c r="H25" s="21">
        <f t="shared" si="0"/>
        <v>45</v>
      </c>
      <c r="I25" s="21"/>
      <c r="J25" s="21"/>
      <c r="K25" s="33"/>
      <c r="L25" s="4"/>
    </row>
    <row r="26" spans="1:12" hidden="1" x14ac:dyDescent="0.25">
      <c r="A26" s="93"/>
      <c r="B26" s="45" t="s">
        <v>3</v>
      </c>
      <c r="C26" s="51" t="s">
        <v>62</v>
      </c>
      <c r="D26" s="172"/>
      <c r="E26" s="172"/>
      <c r="F26" s="20">
        <v>15</v>
      </c>
      <c r="G26" s="20">
        <v>30</v>
      </c>
      <c r="H26" s="21">
        <f t="shared" si="0"/>
        <v>22.5</v>
      </c>
      <c r="I26" s="21"/>
      <c r="J26" s="21"/>
      <c r="K26" s="33"/>
      <c r="L26" s="4"/>
    </row>
    <row r="27" spans="1:12" ht="47.25" customHeight="1" x14ac:dyDescent="0.25">
      <c r="A27" s="147">
        <v>6</v>
      </c>
      <c r="B27" s="186" t="s">
        <v>61</v>
      </c>
      <c r="C27" s="186"/>
      <c r="D27" s="167" t="s">
        <v>6</v>
      </c>
      <c r="E27" s="168"/>
      <c r="F27" s="21">
        <f>SUM(F28:F30)</f>
        <v>80</v>
      </c>
      <c r="G27" s="21">
        <f>SUM(G28:G30)</f>
        <v>340</v>
      </c>
      <c r="H27" s="21">
        <f t="shared" si="0"/>
        <v>210</v>
      </c>
      <c r="I27" s="21">
        <v>6000</v>
      </c>
      <c r="J27" s="39">
        <v>1</v>
      </c>
      <c r="K27" s="40">
        <f>(J27*H27)/I27</f>
        <v>3.5000000000000003E-2</v>
      </c>
      <c r="L27" s="4"/>
    </row>
    <row r="28" spans="1:12" ht="30" hidden="1" x14ac:dyDescent="0.25">
      <c r="A28" s="93"/>
      <c r="B28" s="45" t="s">
        <v>3</v>
      </c>
      <c r="C28" s="50" t="s">
        <v>60</v>
      </c>
      <c r="D28" s="172"/>
      <c r="E28" s="172"/>
      <c r="F28" s="20">
        <v>5</v>
      </c>
      <c r="G28" s="20">
        <v>10</v>
      </c>
      <c r="H28" s="21">
        <f t="shared" si="0"/>
        <v>7.5</v>
      </c>
      <c r="I28" s="21"/>
      <c r="J28" s="21"/>
      <c r="K28" s="40"/>
      <c r="L28" s="4"/>
    </row>
    <row r="29" spans="1:12" hidden="1" x14ac:dyDescent="0.25">
      <c r="A29" s="93"/>
      <c r="B29" s="45" t="s">
        <v>3</v>
      </c>
      <c r="C29" s="50" t="s">
        <v>59</v>
      </c>
      <c r="D29" s="172"/>
      <c r="E29" s="172"/>
      <c r="F29" s="20">
        <v>60</v>
      </c>
      <c r="G29" s="20">
        <v>300</v>
      </c>
      <c r="H29" s="21">
        <f t="shared" si="0"/>
        <v>180</v>
      </c>
      <c r="I29" s="21"/>
      <c r="J29" s="21"/>
      <c r="K29" s="40"/>
      <c r="L29" s="4"/>
    </row>
    <row r="30" spans="1:12" ht="30" hidden="1" x14ac:dyDescent="0.25">
      <c r="A30" s="147"/>
      <c r="B30" s="45" t="s">
        <v>3</v>
      </c>
      <c r="C30" s="50" t="s">
        <v>58</v>
      </c>
      <c r="D30" s="172"/>
      <c r="E30" s="172"/>
      <c r="F30" s="21">
        <v>15</v>
      </c>
      <c r="G30" s="21">
        <v>30</v>
      </c>
      <c r="H30" s="21">
        <f t="shared" si="0"/>
        <v>22.5</v>
      </c>
      <c r="I30" s="21"/>
      <c r="J30" s="21"/>
      <c r="K30" s="40"/>
      <c r="L30" s="4"/>
    </row>
    <row r="31" spans="1:12" x14ac:dyDescent="0.25">
      <c r="A31" s="199" t="s">
        <v>1</v>
      </c>
      <c r="B31" s="199"/>
      <c r="C31" s="199"/>
      <c r="D31" s="199"/>
      <c r="E31" s="199"/>
      <c r="F31" s="199"/>
      <c r="G31" s="199"/>
      <c r="H31" s="199"/>
      <c r="I31" s="199"/>
      <c r="J31" s="199"/>
      <c r="K31" s="166">
        <f>SUM(K8:K30)</f>
        <v>1.2437500000000001</v>
      </c>
      <c r="L31" s="7"/>
    </row>
    <row r="32" spans="1:12" x14ac:dyDescent="0.25">
      <c r="A32" s="200" t="s">
        <v>0</v>
      </c>
      <c r="B32" s="200"/>
      <c r="C32" s="200"/>
      <c r="D32" s="200"/>
      <c r="E32" s="200"/>
      <c r="F32" s="200"/>
      <c r="G32" s="200"/>
      <c r="H32" s="200"/>
      <c r="I32" s="200"/>
      <c r="J32" s="200"/>
      <c r="K32" s="165">
        <f>SUM(K8:K30)</f>
        <v>1.2437500000000001</v>
      </c>
      <c r="L32" s="152"/>
    </row>
  </sheetData>
  <mergeCells count="40">
    <mergeCell ref="D29:E29"/>
    <mergeCell ref="D30:E30"/>
    <mergeCell ref="A31:J31"/>
    <mergeCell ref="A32:J32"/>
    <mergeCell ref="D24:E24"/>
    <mergeCell ref="D25:E25"/>
    <mergeCell ref="D26:E26"/>
    <mergeCell ref="B27:C27"/>
    <mergeCell ref="D27:E27"/>
    <mergeCell ref="D28:E28"/>
    <mergeCell ref="B20:C20"/>
    <mergeCell ref="D20:E20"/>
    <mergeCell ref="D21:E21"/>
    <mergeCell ref="D22:E22"/>
    <mergeCell ref="B23:C23"/>
    <mergeCell ref="D23:E23"/>
    <mergeCell ref="D19:E19"/>
    <mergeCell ref="D10:E10"/>
    <mergeCell ref="D11:E11"/>
    <mergeCell ref="B12:C12"/>
    <mergeCell ref="D12:E12"/>
    <mergeCell ref="D13:E13"/>
    <mergeCell ref="D14:E14"/>
    <mergeCell ref="D15:E15"/>
    <mergeCell ref="D16:E16"/>
    <mergeCell ref="B17:C17"/>
    <mergeCell ref="D17:E17"/>
    <mergeCell ref="D18:E18"/>
    <mergeCell ref="D9:E9"/>
    <mergeCell ref="E3:L4"/>
    <mergeCell ref="A6:A7"/>
    <mergeCell ref="B6:C7"/>
    <mergeCell ref="D6:E7"/>
    <mergeCell ref="F6:H6"/>
    <mergeCell ref="I6:I7"/>
    <mergeCell ref="J6:J7"/>
    <mergeCell ref="K6:K7"/>
    <mergeCell ref="L6:L7"/>
    <mergeCell ref="B8:C8"/>
    <mergeCell ref="D8:E8"/>
  </mergeCells>
  <printOptions horizontalCentered="1"/>
  <pageMargins left="1.5748031496062993" right="1.1811023622047245" top="1.1811023622047245" bottom="1.1811023622047245" header="1.1811023622047201" footer="0"/>
  <pageSetup paperSize="9" scale="55" firstPageNumber="497" fitToHeight="0" orientation="portrait" r:id="rId1"/>
  <headerFooter differentOddEven="1">
    <oddHeader>&amp;L&amp;P</oddHeader>
    <evenHeader>&amp;R&amp;P</evenHeader>
  </headerFooter>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SPTNW 2 AD</vt:lpstr>
      <vt:lpstr>SPTNW 2 PD</vt:lpstr>
      <vt:lpstr>SPTNW 2 adminkeu</vt:lpstr>
      <vt:lpstr>SPTNW 2 PUU</vt:lpstr>
      <vt:lpstr>SPTNW 2 BMN</vt:lpstr>
      <vt:lpstr>SPTNW 2 JMK</vt:lpstr>
      <vt:lpstr>SPTNW 2 Pengemudi</vt:lpstr>
      <vt:lpstr>SPTNW 2 keamanan</vt:lpstr>
      <vt:lpstr>SPTNW 2 pramu kantor</vt:lpstr>
      <vt:lpstr>SPTNW 2 pemelihara taman</vt:lpstr>
      <vt:lpstr>'SPTNW 2 AD'!Print_Titles</vt:lpstr>
      <vt:lpstr>'SPTNW 2 adminkeu'!Print_Titles</vt:lpstr>
      <vt:lpstr>'SPTNW 2 BMN'!Print_Titles</vt:lpstr>
      <vt:lpstr>'SPTNW 2 JMK'!Print_Titles</vt:lpstr>
      <vt:lpstr>'SPTNW 2 keamanan'!Print_Titles</vt:lpstr>
      <vt:lpstr>'SPTNW 2 PD'!Print_Titles</vt:lpstr>
      <vt:lpstr>'SPTNW 2 pemelihara taman'!Print_Titles</vt:lpstr>
      <vt:lpstr>'SPTNW 2 Pengemudi'!Print_Titles</vt:lpstr>
      <vt:lpstr>'SPTNW 2 pramu kantor'!Print_Titles</vt:lpstr>
      <vt:lpstr>'SPTNW 2 PUU'!Print_Titles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Yuliar Kusumawardani</dc:creator>
  <cp:lastModifiedBy>ACC-6</cp:lastModifiedBy>
  <cp:lastPrinted>2018-03-02T00:41:44Z</cp:lastPrinted>
  <dcterms:created xsi:type="dcterms:W3CDTF">2018-02-14T11:33:35Z</dcterms:created>
  <dcterms:modified xsi:type="dcterms:W3CDTF">2018-03-02T00:41:48Z</dcterms:modified>
</cp:coreProperties>
</file>